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et\Documents\TRAFIK\"/>
    </mc:Choice>
  </mc:AlternateContent>
  <bookViews>
    <workbookView xWindow="0" yWindow="0" windowWidth="20490" windowHeight="6555" activeTab="1"/>
  </bookViews>
  <sheets>
    <sheet name="TRAFFIC DATA Quarterly" sheetId="2" r:id="rId1"/>
    <sheet name="TRAFFIC DATA Monthly" sheetId="10" r:id="rId2"/>
    <sheet name="Sheet3" sheetId="7" state="hidden" r:id="rId3"/>
    <sheet name="Sheet2" sheetId="6" state="hidden" r:id="rId4"/>
    <sheet name="Sheet1" sheetId="5" state="hidden" r:id="rId5"/>
    <sheet name="NOTES REMARKS" sheetId="4" r:id="rId6"/>
    <sheet name="PGS 9M13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P" localSheetId="5">[1]CAPEX!#REF!</definedName>
    <definedName name="\P" localSheetId="1">[1]CAPEX!#REF!</definedName>
    <definedName name="\P">[1]CAPEX!#REF!</definedName>
    <definedName name="__123Graph_A" localSheetId="5" hidden="1">[2]A!#REF!</definedName>
    <definedName name="__123Graph_A" localSheetId="1" hidden="1">[3]A!#REF!</definedName>
    <definedName name="__123Graph_A" hidden="1">[2]A!#REF!</definedName>
    <definedName name="__123Graph_B" localSheetId="5" hidden="1">[2]A!#REF!</definedName>
    <definedName name="__123Graph_B" localSheetId="1" hidden="1">[3]A!#REF!</definedName>
    <definedName name="__123Graph_B" hidden="1">[2]A!#REF!</definedName>
    <definedName name="__123Graph_C" localSheetId="5" hidden="1">[2]A!#REF!</definedName>
    <definedName name="__123Graph_C" localSheetId="1" hidden="1">[3]A!#REF!</definedName>
    <definedName name="__123Graph_C" hidden="1">[2]A!#REF!</definedName>
    <definedName name="__123Graph_D" localSheetId="5" hidden="1">[2]A!#REF!</definedName>
    <definedName name="__123Graph_D" localSheetId="1" hidden="1">[3]A!#REF!</definedName>
    <definedName name="__123Graph_D" hidden="1">[2]A!#REF!</definedName>
    <definedName name="__123Graph_E" localSheetId="5" hidden="1">[2]A!#REF!</definedName>
    <definedName name="__123Graph_E" localSheetId="1" hidden="1">[3]A!#REF!</definedName>
    <definedName name="__123Graph_E" hidden="1">[2]A!#REF!</definedName>
    <definedName name="__123Graph_F" localSheetId="5" hidden="1">[2]A!#REF!</definedName>
    <definedName name="__123Graph_F" localSheetId="1" hidden="1">[3]A!#REF!</definedName>
    <definedName name="__123Graph_F" hidden="1">[2]A!#REF!</definedName>
    <definedName name="__123Graph_XROCE" localSheetId="5" hidden="1">#REF!</definedName>
    <definedName name="__123Graph_XROCE" localSheetId="1" hidden="1">#REF!</definedName>
    <definedName name="__123Graph_XROCE" hidden="1">#REF!</definedName>
    <definedName name="__PRT2">[4]A!$A$201:$B$248</definedName>
    <definedName name="_Dist_Values" localSheetId="5" hidden="1">'[5]MAY 2004'!#REF!</definedName>
    <definedName name="_Dist_Values" localSheetId="1" hidden="1">'[5]MAY 2004'!#REF!</definedName>
    <definedName name="_Dist_Values" hidden="1">'[5]MAY 2004'!#REF!</definedName>
    <definedName name="_Fill" localSheetId="5" hidden="1">#REF!</definedName>
    <definedName name="_Fill" localSheetId="1" hidden="1">#REF!</definedName>
    <definedName name="_Fill" hidden="1">#REF!</definedName>
    <definedName name="_ı34" localSheetId="5">#REF!</definedName>
    <definedName name="_ı34" localSheetId="1">#REF!</definedName>
    <definedName name="_ı34">#REF!</definedName>
    <definedName name="_Key1" localSheetId="5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PRT2">[4]A!$A$201:$B$248</definedName>
    <definedName name="_Regression_Int" hidden="1">1</definedName>
    <definedName name="_Sort" localSheetId="5" hidden="1">#REF!</definedName>
    <definedName name="_Sort" localSheetId="1" hidden="1">#REF!</definedName>
    <definedName name="_Sort" hidden="1">#REF!</definedName>
    <definedName name="a" localSheetId="5" hidden="1">[2]A!#REF!</definedName>
    <definedName name="a" localSheetId="1" hidden="1">[3]A!#REF!</definedName>
    <definedName name="a" hidden="1">[2]A!#REF!</definedName>
    <definedName name="ACMILEASEIN" localSheetId="5">#REF!</definedName>
    <definedName name="ACMILEASEIN" localSheetId="1">#REF!</definedName>
    <definedName name="ACMILEASEIN">#REF!</definedName>
    <definedName name="AD">[6]isimler!$B$4:$D$493</definedName>
    <definedName name="AĞUSTOS" localSheetId="5">#REF!</definedName>
    <definedName name="AĞUSTOS" localSheetId="1">#REF!</definedName>
    <definedName name="AĞUSTOS">#REF!</definedName>
    <definedName name="AKTIF" localSheetId="5">#REF!</definedName>
    <definedName name="AKTIF" localSheetId="1">#REF!</definedName>
    <definedName name="AKTIF">#REF!</definedName>
    <definedName name="ALAN" localSheetId="5">#REF!</definedName>
    <definedName name="ALAN" localSheetId="1">#REF!</definedName>
    <definedName name="ALAN">#REF!</definedName>
    <definedName name="ARALIK" localSheetId="5">#REF!</definedName>
    <definedName name="ARALIK" localSheetId="1">#REF!</definedName>
    <definedName name="ARALIK">#REF!</definedName>
    <definedName name="AS2DocOpenMode" hidden="1">"AS2DocumentEdit"</definedName>
    <definedName name="BasePriceYear" localSheetId="5">#REF!</definedName>
    <definedName name="BasePriceYear" localSheetId="1">#REF!</definedName>
    <definedName name="BasePriceYear">#REF!</definedName>
    <definedName name="BI" localSheetId="5">#REF!</definedName>
    <definedName name="BI" localSheetId="1">#REF!</definedName>
    <definedName name="BI">#REF!</definedName>
    <definedName name="BILANCO" localSheetId="5">#REF!</definedName>
    <definedName name="BILANCO" localSheetId="1">#REF!</definedName>
    <definedName name="BILANCO">#REF!</definedName>
    <definedName name="BOEING">[4]A!$A$61:$F$101</definedName>
    <definedName name="BSMILLTL" localSheetId="5">#REF!</definedName>
    <definedName name="BSMILLTL" localSheetId="1">#REF!</definedName>
    <definedName name="BSMILLTL">#REF!</definedName>
    <definedName name="cari" localSheetId="5">#REF!</definedName>
    <definedName name="cari" localSheetId="1">#REF!</definedName>
    <definedName name="cari">#REF!</definedName>
    <definedName name="CK" localSheetId="5">#REF!</definedName>
    <definedName name="CK" localSheetId="1">#REF!</definedName>
    <definedName name="CK">#REF!</definedName>
    <definedName name="CONT" localSheetId="5">#REF!</definedName>
    <definedName name="CONT" localSheetId="1">#REF!</definedName>
    <definedName name="CONT">#REF!</definedName>
    <definedName name="COSTS" localSheetId="5">#REF!</definedName>
    <definedName name="COSTS" localSheetId="1">#REF!</definedName>
    <definedName name="COSTS">#REF!</definedName>
    <definedName name="currency">'[7]Title Page'!$U$3</definedName>
    <definedName name="currency2">'[8]Title Page'!$U$4</definedName>
    <definedName name="_xlnm.Database" localSheetId="5">#REF!</definedName>
    <definedName name="_xlnm.Database" localSheetId="1">#REF!</definedName>
    <definedName name="_xlnm.Database">#REF!</definedName>
    <definedName name="Difference_in_Interests_NetOff" localSheetId="5">#REF!</definedName>
    <definedName name="Difference_in_Interests_NetOff" localSheetId="1">#REF!</definedName>
    <definedName name="Difference_in_Interests_NetOff">#REF!</definedName>
    <definedName name="DOKUZ" localSheetId="5">#REF!</definedName>
    <definedName name="DOKUZ" localSheetId="1">#REF!</definedName>
    <definedName name="DOKUZ">#REF!</definedName>
    <definedName name="döviz" localSheetId="5">#REF!</definedName>
    <definedName name="döviz" localSheetId="1">#REF!</definedName>
    <definedName name="döviz">#REF!</definedName>
    <definedName name="EEE" localSheetId="5" hidden="1">{#N/A,#N/A,FALSE,"Aging Summary";#N/A,#N/A,FALSE,"Ratio Analysis";#N/A,#N/A,FALSE,"Test 120 Day Accts";#N/A,#N/A,FALSE,"Tickmarks"}</definedName>
    <definedName name="EEE" localSheetId="1" hidden="1">{#N/A,#N/A,FALSE,"Aging Summary";#N/A,#N/A,FALSE,"Ratio Analysis";#N/A,#N/A,FALSE,"Test 120 Day Accts";#N/A,#N/A,FALSE,"Tickmarks"}</definedName>
    <definedName name="EEE" hidden="1">{#N/A,#N/A,FALSE,"Aging Summary";#N/A,#N/A,FALSE,"Ratio Analysis";#N/A,#N/A,FALSE,"Test 120 Day Accts";#N/A,#N/A,FALSE,"Tickmarks"}</definedName>
    <definedName name="EKİM" localSheetId="5">#REF!</definedName>
    <definedName name="EKİM" localSheetId="1">#REF!</definedName>
    <definedName name="EKİM">#REF!</definedName>
    <definedName name="ENGIN" localSheetId="5">#REF!</definedName>
    <definedName name="ENGIN" localSheetId="1">#REF!</definedName>
    <definedName name="ENGIN">#REF!</definedName>
    <definedName name="EX" localSheetId="5">#REF!</definedName>
    <definedName name="EX" localSheetId="1">#REF!</definedName>
    <definedName name="EX">#REF!</definedName>
    <definedName name="EXIM">[4]A!$A$3:$F$51</definedName>
    <definedName name="EYLÜL" localSheetId="5">#REF!</definedName>
    <definedName name="EYLÜL" localSheetId="1">#REF!</definedName>
    <definedName name="EYLÜL">#REF!</definedName>
    <definedName name="ff" localSheetId="5" hidden="1">{#N/A,#N/A,FALSE,"Aging Summary";#N/A,#N/A,FALSE,"Ratio Analysis";#N/A,#N/A,FALSE,"Test 120 Day Accts";#N/A,#N/A,FALSE,"Tickmarks"}</definedName>
    <definedName name="ff" localSheetId="1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FLEET">[9]C!$A$137:$Q$178</definedName>
    <definedName name="FXASSET" localSheetId="5">#REF!</definedName>
    <definedName name="FXASSET" localSheetId="1">#REF!</definedName>
    <definedName name="FXASSET">#REF!</definedName>
    <definedName name="G" localSheetId="5" hidden="1">{#N/A,#N/A,FALSE,"Aging Summary";#N/A,#N/A,FALSE,"Ratio Analysis";#N/A,#N/A,FALSE,"Test 120 Day Accts";#N/A,#N/A,FALSE,"Tickmarks"}</definedName>
    <definedName name="G" localSheetId="1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ecelik" localSheetId="5">#REF!</definedName>
    <definedName name="gecelik" localSheetId="1">#REF!</definedName>
    <definedName name="gecelik">#REF!</definedName>
    <definedName name="GENOHDEM" localSheetId="5">#REF!</definedName>
    <definedName name="GENOHDEM" localSheetId="1">#REF!</definedName>
    <definedName name="GENOHDEM">#REF!</definedName>
    <definedName name="GENOHMILLTL" localSheetId="5">#REF!</definedName>
    <definedName name="GENOHMILLTL" localSheetId="1">#REF!</definedName>
    <definedName name="GENOHMILLTL">#REF!</definedName>
    <definedName name="GIDERLER" localSheetId="5">#REF!</definedName>
    <definedName name="GIDERLER" localSheetId="1">#REF!</definedName>
    <definedName name="GIDERLER">#REF!</definedName>
    <definedName name="gsmh" localSheetId="5">#REF!</definedName>
    <definedName name="gsmh" localSheetId="1">#REF!</definedName>
    <definedName name="gsmh">#REF!</definedName>
    <definedName name="haz" localSheetId="5">#REF!</definedName>
    <definedName name="haz" localSheetId="1">#REF!</definedName>
    <definedName name="haz">#REF!</definedName>
    <definedName name="hazdet" localSheetId="5">#REF!</definedName>
    <definedName name="hazdet" localSheetId="1">#REF!</definedName>
    <definedName name="hazdet">#REF!</definedName>
    <definedName name="Hazfaiz" localSheetId="5">'[10]son dönem özet tablo'!#REF!</definedName>
    <definedName name="Hazfaiz" localSheetId="1">'[10]son dönem özet tablo'!#REF!</definedName>
    <definedName name="Hazfaiz">'[10]son dönem özet tablo'!#REF!</definedName>
    <definedName name="hazfaizd" localSheetId="5">#REF!</definedName>
    <definedName name="hazfaizd" localSheetId="1">#REF!</definedName>
    <definedName name="hazfaizd">#REF!</definedName>
    <definedName name="HAZİRAN" localSheetId="5">#REF!</definedName>
    <definedName name="HAZİRAN" localSheetId="1">#REF!</definedName>
    <definedName name="HAZİRAN">#REF!</definedName>
    <definedName name="hh" localSheetId="5" hidden="1">{#N/A,#N/A,FALSE,"Aging Summary";#N/A,#N/A,FALSE,"Ratio Analysis";#N/A,#N/A,FALSE,"Test 120 Day Accts";#N/A,#N/A,FALSE,"Tickmarks"}</definedName>
    <definedName name="hh" localSheetId="1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OURS" localSheetId="5">#REF!</definedName>
    <definedName name="HOURS" localSheetId="1">#REF!</definedName>
    <definedName name="HOURS">#REF!</definedName>
    <definedName name="index1" localSheetId="5">#REF!</definedName>
    <definedName name="index1" localSheetId="1">#REF!</definedName>
    <definedName name="index1">#REF!</definedName>
    <definedName name="index2" localSheetId="5">#REF!</definedName>
    <definedName name="index2" localSheetId="1">#REF!</definedName>
    <definedName name="index2">#REF!</definedName>
    <definedName name="KASIM" localSheetId="5">#REF!</definedName>
    <definedName name="KASIM" localSheetId="1">#REF!</definedName>
    <definedName name="KASIM">#REF!</definedName>
    <definedName name="KIDEMTAZM" localSheetId="5">'[11]Kıdem Taz'!#REF!</definedName>
    <definedName name="KIDEMTAZM" localSheetId="1">'[11]Kıdem Taz'!#REF!</definedName>
    <definedName name="KIDEMTAZM">'[11]Kıdem Taz'!#REF!</definedName>
    <definedName name="lessor" localSheetId="5">#REF!</definedName>
    <definedName name="lessor" localSheetId="1">#REF!</definedName>
    <definedName name="lessor">#REF!</definedName>
    <definedName name="MANUFDEM" localSheetId="5">#REF!</definedName>
    <definedName name="MANUFDEM" localSheetId="1">#REF!</definedName>
    <definedName name="MANUFDEM">#REF!</definedName>
    <definedName name="MANUFMILLTL" localSheetId="5">#REF!</definedName>
    <definedName name="MANUFMILLTL" localSheetId="1">#REF!</definedName>
    <definedName name="MANUFMILLTL">#REF!</definedName>
    <definedName name="MART" localSheetId="5">#REF!</definedName>
    <definedName name="MART" localSheetId="1">#REF!</definedName>
    <definedName name="MART">#REF!</definedName>
    <definedName name="mart3" localSheetId="5">#REF!</definedName>
    <definedName name="mart3" localSheetId="1">#REF!</definedName>
    <definedName name="mart3">#REF!</definedName>
    <definedName name="MAYIS" localSheetId="5">#REF!</definedName>
    <definedName name="MAYIS" localSheetId="1">#REF!</definedName>
    <definedName name="MAYIS">#REF!</definedName>
    <definedName name="MONT" localSheetId="5">#REF!</definedName>
    <definedName name="MONT" localSheetId="1">#REF!</definedName>
    <definedName name="MONT">#REF!</definedName>
    <definedName name="NATIONA">[4]A!$A$104:$F$124</definedName>
    <definedName name="NİSAN" localSheetId="5">#REF!</definedName>
    <definedName name="NİSAN" localSheetId="1">#REF!</definedName>
    <definedName name="NİSAN">#REF!</definedName>
    <definedName name="OCAK" localSheetId="5">#REF!</definedName>
    <definedName name="OCAK" localSheetId="1">#REF!</definedName>
    <definedName name="OCAK">#REF!</definedName>
    <definedName name="ocak1" localSheetId="5">#REF!</definedName>
    <definedName name="ocak1" localSheetId="1">#REF!</definedName>
    <definedName name="ocak1">#REF!</definedName>
    <definedName name="ON" localSheetId="5">#REF!</definedName>
    <definedName name="ON" localSheetId="1">#REF!</definedName>
    <definedName name="ON">#REF!</definedName>
    <definedName name="ONALTI" localSheetId="5">#REF!</definedName>
    <definedName name="ONALTI" localSheetId="1">#REF!</definedName>
    <definedName name="ONALTI">#REF!</definedName>
    <definedName name="ONBEŞ" localSheetId="5">#REF!</definedName>
    <definedName name="ONBEŞ" localSheetId="1">#REF!</definedName>
    <definedName name="ONBEŞ">#REF!</definedName>
    <definedName name="ONBIR" localSheetId="5">#REF!</definedName>
    <definedName name="ONBIR" localSheetId="1">#REF!</definedName>
    <definedName name="ONBIR">#REF!</definedName>
    <definedName name="ONDOKUZ" localSheetId="5">#REF!</definedName>
    <definedName name="ONDOKUZ" localSheetId="1">#REF!</definedName>
    <definedName name="ONDOKUZ">#REF!</definedName>
    <definedName name="ONDÖRT" localSheetId="5">#REF!</definedName>
    <definedName name="ONDÖRT" localSheetId="1">#REF!</definedName>
    <definedName name="ONDÖRT">#REF!</definedName>
    <definedName name="ONIKI" localSheetId="5">#REF!</definedName>
    <definedName name="ONIKI" localSheetId="1">#REF!</definedName>
    <definedName name="ONIKI">#REF!</definedName>
    <definedName name="ONSEKIZ" localSheetId="5">#REF!</definedName>
    <definedName name="ONSEKIZ" localSheetId="1">#REF!</definedName>
    <definedName name="ONSEKIZ">#REF!</definedName>
    <definedName name="ONUÇ" localSheetId="5">#REF!</definedName>
    <definedName name="ONUÇ" localSheetId="1">#REF!</definedName>
    <definedName name="ONUÇ">#REF!</definedName>
    <definedName name="ONYEDİ" localSheetId="5">#REF!</definedName>
    <definedName name="ONYEDİ" localSheetId="1">#REF!</definedName>
    <definedName name="ONYEDİ">#REF!</definedName>
    <definedName name="PLDEM" localSheetId="5">#REF!</definedName>
    <definedName name="PLDEM" localSheetId="1">#REF!</definedName>
    <definedName name="PLDEM">#REF!</definedName>
    <definedName name="PLMILLTL" localSheetId="5">#REF!</definedName>
    <definedName name="PLMILLTL" localSheetId="1">#REF!</definedName>
    <definedName name="PLMILLTL">#REF!</definedName>
    <definedName name="PLSSSSSS" localSheetId="5">#REF!</definedName>
    <definedName name="PLSSSSSS" localSheetId="1">#REF!</definedName>
    <definedName name="PLSSSSSS">#REF!</definedName>
    <definedName name="PPP" localSheetId="5">#REF!</definedName>
    <definedName name="PPP" localSheetId="1">#REF!</definedName>
    <definedName name="PPP">#REF!</definedName>
    <definedName name="PRINT_AREA_MI" localSheetId="5">#REF!</definedName>
    <definedName name="PRINT_AREA_MI" localSheetId="1">#REF!</definedName>
    <definedName name="PRINT_AREA_MI">#REF!</definedName>
    <definedName name="_xlnm.Print_Area" localSheetId="5">#REF!</definedName>
    <definedName name="_xlnm.Print_Area" localSheetId="6">'PGS 9M13'!$B$2:$F$35</definedName>
    <definedName name="_xlnm.Print_Area" localSheetId="1">'TRAFFIC DATA Monthly'!$A$1:$AL$23</definedName>
    <definedName name="_xlnm.Print_Area" localSheetId="0">'TRAFFIC DATA Quarterly'!$B$1:$P$29</definedName>
    <definedName name="_xlnm.Print_Area">#REF!</definedName>
    <definedName name="_xlnm.Print_Titles">#N/A</definedName>
    <definedName name="prj">'[7]Title Page'!$U$1</definedName>
    <definedName name="profit" localSheetId="5">#REF!</definedName>
    <definedName name="profit" localSheetId="1">#REF!</definedName>
    <definedName name="profit">#REF!</definedName>
    <definedName name="ProjectName" localSheetId="5">{"Client Name or Project Name"}</definedName>
    <definedName name="ProjectName" localSheetId="1">{"Client Name or Project Name"}</definedName>
    <definedName name="ProjectName">{"Client Name or Project Name"}</definedName>
    <definedName name="PRT">[4]A!$A$126:$B$173</definedName>
    <definedName name="PRTDR">[9]C!$A$138:$Q$171</definedName>
    <definedName name="RE" localSheetId="5">#REF!</definedName>
    <definedName name="RE" localSheetId="1">#REF!</definedName>
    <definedName name="RE">#REF!</definedName>
    <definedName name="REV" localSheetId="5">#REF!</definedName>
    <definedName name="REV" localSheetId="1">#REF!</definedName>
    <definedName name="REV">#REF!</definedName>
    <definedName name="rmcName">"CARLC"</definedName>
    <definedName name="RT" localSheetId="5">#REF!</definedName>
    <definedName name="RT" localSheetId="1">#REF!</definedName>
    <definedName name="RT">#REF!</definedName>
    <definedName name="sak" localSheetId="5" hidden="1">{"vi1",#N/A,FALSE,"Financial Statements";"vi2",#N/A,FALSE,"Financial Statements";#N/A,#N/A,FALSE,"DCF"}</definedName>
    <definedName name="sak" localSheetId="1" hidden="1">{"vi1",#N/A,FALSE,"Financial Statements";"vi2",#N/A,FALSE,"Financial Statements";#N/A,#N/A,FALSE,"DCF"}</definedName>
    <definedName name="sak" hidden="1">{"vi1",#N/A,FALSE,"Financial Statements";"vi2",#N/A,FALSE,"Financial Statements";#N/A,#N/A,FALSE,"DCF"}</definedName>
    <definedName name="SALESDEM" localSheetId="5">#REF!</definedName>
    <definedName name="SALESDEM" localSheetId="1">#REF!</definedName>
    <definedName name="SALESDEM">#REF!</definedName>
    <definedName name="SALESDEMPCS" localSheetId="5">#REF!</definedName>
    <definedName name="SALESDEMPCS" localSheetId="1">#REF!</definedName>
    <definedName name="SALESDEMPCS">#REF!</definedName>
    <definedName name="SALESMILLTL" localSheetId="5">#REF!</definedName>
    <definedName name="SALESMILLTL" localSheetId="1">#REF!</definedName>
    <definedName name="SALESMILLTL">#REF!</definedName>
    <definedName name="SALESPCS" localSheetId="5">#REF!</definedName>
    <definedName name="SALESPCS" localSheetId="1">#REF!</definedName>
    <definedName name="SALESPCS">#REF!</definedName>
    <definedName name="SATIS" localSheetId="5">#REF!</definedName>
    <definedName name="SATIS" localSheetId="1">#REF!</definedName>
    <definedName name="SATIS">#REF!</definedName>
    <definedName name="SATIŞ" localSheetId="5">#REF!</definedName>
    <definedName name="SATIŞ" localSheetId="1">#REF!</definedName>
    <definedName name="SATIŞ">#REF!</definedName>
    <definedName name="sav" localSheetId="5" hidden="1">{#N/A,#N/A,FALSE,"Aging Summary";#N/A,#N/A,FALSE,"Ratio Analysis";#N/A,#N/A,FALSE,"Test 120 Day Accts";#N/A,#N/A,FALSE,"Tickmarks"}</definedName>
    <definedName name="sav" localSheetId="1" hidden="1">{#N/A,#N/A,FALSE,"Aging Summary";#N/A,#N/A,FALSE,"Ratio Analysis";#N/A,#N/A,FALSE,"Test 120 Day Accts";#N/A,#N/A,FALSE,"Tickmarks"}</definedName>
    <definedName name="sav" hidden="1">{#N/A,#N/A,FALSE,"Aging Summary";#N/A,#N/A,FALSE,"Ratio Analysis";#N/A,#N/A,FALSE,"Test 120 Day Accts";#N/A,#N/A,FALSE,"Tickmarks"}</definedName>
    <definedName name="SD" localSheetId="5">'[12]pelin f forecast calismasi 6+6 '!#REF!</definedName>
    <definedName name="SD" localSheetId="1">'[12]pelin f forecast calismasi 6+6 '!#REF!</definedName>
    <definedName name="SD">'[12]pelin f forecast calismasi 6+6 '!#REF!</definedName>
    <definedName name="seda" localSheetId="5">#REF!</definedName>
    <definedName name="seda" localSheetId="1">#REF!</definedName>
    <definedName name="seda">#REF!</definedName>
    <definedName name="SEKIZ" localSheetId="5">#REF!</definedName>
    <definedName name="SEKIZ" localSheetId="1">#REF!</definedName>
    <definedName name="SEKIZ">#REF!</definedName>
    <definedName name="SPWS_WBID">"4A765D2B-EB92-11D3-97E5-0080C705723D"</definedName>
    <definedName name="STOCKDEM" localSheetId="5">#REF!</definedName>
    <definedName name="STOCKDEM" localSheetId="1">#REF!</definedName>
    <definedName name="STOCKDEM">#REF!</definedName>
    <definedName name="SUBAT" localSheetId="5">#REF!</definedName>
    <definedName name="SUBAT" localSheetId="1">#REF!</definedName>
    <definedName name="SUBAT">#REF!</definedName>
    <definedName name="subat2" localSheetId="5">#REF!</definedName>
    <definedName name="subat2" localSheetId="1">#REF!</definedName>
    <definedName name="subat2">#REF!</definedName>
    <definedName name="TEMMUZ" localSheetId="5">#REF!</definedName>
    <definedName name="TEMMUZ" localSheetId="1">#REF!</definedName>
    <definedName name="TEMMUZ">#REF!</definedName>
    <definedName name="TextRefCopy1" localSheetId="5">#REF!</definedName>
    <definedName name="TextRefCopy1" localSheetId="1">#REF!</definedName>
    <definedName name="TextRefCopy1">#REF!</definedName>
    <definedName name="TextRefCopy10" localSheetId="5">#REF!</definedName>
    <definedName name="TextRefCopy10" localSheetId="1">#REF!</definedName>
    <definedName name="TextRefCopy10">#REF!</definedName>
    <definedName name="TextRefCopy12" localSheetId="5">#REF!</definedName>
    <definedName name="TextRefCopy12" localSheetId="1">#REF!</definedName>
    <definedName name="TextRefCopy12">#REF!</definedName>
    <definedName name="TextRefCopy13" localSheetId="5">#REF!</definedName>
    <definedName name="TextRefCopy13" localSheetId="1">#REF!</definedName>
    <definedName name="TextRefCopy13">#REF!</definedName>
    <definedName name="TextRefCopy14" localSheetId="5">#REF!</definedName>
    <definedName name="TextRefCopy14" localSheetId="1">#REF!</definedName>
    <definedName name="TextRefCopy14">#REF!</definedName>
    <definedName name="TextRefCopy15" localSheetId="5">#REF!</definedName>
    <definedName name="TextRefCopy15" localSheetId="1">#REF!</definedName>
    <definedName name="TextRefCopy15">#REF!</definedName>
    <definedName name="TextRefCopy16" localSheetId="5">#REF!</definedName>
    <definedName name="TextRefCopy16" localSheetId="1">#REF!</definedName>
    <definedName name="TextRefCopy16">#REF!</definedName>
    <definedName name="TextRefCopy17" localSheetId="5">#REF!</definedName>
    <definedName name="TextRefCopy17" localSheetId="1">#REF!</definedName>
    <definedName name="TextRefCopy17">#REF!</definedName>
    <definedName name="TextRefCopy18" localSheetId="5">#REF!</definedName>
    <definedName name="TextRefCopy18" localSheetId="1">#REF!</definedName>
    <definedName name="TextRefCopy18">#REF!</definedName>
    <definedName name="TextRefCopy19" localSheetId="5">#REF!</definedName>
    <definedName name="TextRefCopy19" localSheetId="1">#REF!</definedName>
    <definedName name="TextRefCopy19">#REF!</definedName>
    <definedName name="TextRefCopy2" localSheetId="5">#REF!</definedName>
    <definedName name="TextRefCopy2" localSheetId="1">#REF!</definedName>
    <definedName name="TextRefCopy2">#REF!</definedName>
    <definedName name="TextRefCopy20" localSheetId="5">#REF!</definedName>
    <definedName name="TextRefCopy20" localSheetId="1">#REF!</definedName>
    <definedName name="TextRefCopy20">#REF!</definedName>
    <definedName name="TextRefCopy21" localSheetId="5">#REF!</definedName>
    <definedName name="TextRefCopy21" localSheetId="1">#REF!</definedName>
    <definedName name="TextRefCopy21">#REF!</definedName>
    <definedName name="TextRefCopy23" localSheetId="5">#REF!</definedName>
    <definedName name="TextRefCopy23" localSheetId="1">#REF!</definedName>
    <definedName name="TextRefCopy23">#REF!</definedName>
    <definedName name="TextRefCopy25" localSheetId="5">#REF!</definedName>
    <definedName name="TextRefCopy25" localSheetId="1">#REF!</definedName>
    <definedName name="TextRefCopy25">#REF!</definedName>
    <definedName name="TextRefCopy26" localSheetId="5">#REF!</definedName>
    <definedName name="TextRefCopy26" localSheetId="1">#REF!</definedName>
    <definedName name="TextRefCopy26">#REF!</definedName>
    <definedName name="TextRefCopy27" localSheetId="5">#REF!</definedName>
    <definedName name="TextRefCopy27" localSheetId="1">#REF!</definedName>
    <definedName name="TextRefCopy27">#REF!</definedName>
    <definedName name="TextRefCopy28" localSheetId="5">#REF!</definedName>
    <definedName name="TextRefCopy28" localSheetId="1">#REF!</definedName>
    <definedName name="TextRefCopy28">#REF!</definedName>
    <definedName name="TextRefCopy29" localSheetId="5">#REF!</definedName>
    <definedName name="TextRefCopy29" localSheetId="1">#REF!</definedName>
    <definedName name="TextRefCopy29">#REF!</definedName>
    <definedName name="TextRefCopy3" localSheetId="5">#REF!</definedName>
    <definedName name="TextRefCopy3" localSheetId="1">#REF!</definedName>
    <definedName name="TextRefCopy3">#REF!</definedName>
    <definedName name="TextRefCopy30" localSheetId="5">#REF!</definedName>
    <definedName name="TextRefCopy30" localSheetId="1">#REF!</definedName>
    <definedName name="TextRefCopy30">#REF!</definedName>
    <definedName name="TextRefCopy31" localSheetId="5">#REF!</definedName>
    <definedName name="TextRefCopy31" localSheetId="1">#REF!</definedName>
    <definedName name="TextRefCopy31">#REF!</definedName>
    <definedName name="TextRefCopy32" localSheetId="5">#REF!</definedName>
    <definedName name="TextRefCopy32" localSheetId="1">#REF!</definedName>
    <definedName name="TextRefCopy32">#REF!</definedName>
    <definedName name="TextRefCopy33" localSheetId="5">#REF!</definedName>
    <definedName name="TextRefCopy33" localSheetId="1">#REF!</definedName>
    <definedName name="TextRefCopy33">#REF!</definedName>
    <definedName name="TextRefCopy34" localSheetId="5">#REF!</definedName>
    <definedName name="TextRefCopy34" localSheetId="1">#REF!</definedName>
    <definedName name="TextRefCopy34">#REF!</definedName>
    <definedName name="TextRefCopy35" localSheetId="5">#REF!</definedName>
    <definedName name="TextRefCopy35" localSheetId="1">#REF!</definedName>
    <definedName name="TextRefCopy35">#REF!</definedName>
    <definedName name="TextRefCopy36" localSheetId="5">#REF!</definedName>
    <definedName name="TextRefCopy36" localSheetId="1">#REF!</definedName>
    <definedName name="TextRefCopy36">#REF!</definedName>
    <definedName name="TextRefCopy37" localSheetId="5">#REF!</definedName>
    <definedName name="TextRefCopy37" localSheetId="1">#REF!</definedName>
    <definedName name="TextRefCopy37">#REF!</definedName>
    <definedName name="TextRefCopy38" localSheetId="5">#REF!</definedName>
    <definedName name="TextRefCopy38" localSheetId="1">#REF!</definedName>
    <definedName name="TextRefCopy38">#REF!</definedName>
    <definedName name="TextRefCopy39" localSheetId="5">#REF!</definedName>
    <definedName name="TextRefCopy39" localSheetId="1">#REF!</definedName>
    <definedName name="TextRefCopy39">#REF!</definedName>
    <definedName name="TextRefCopy4" localSheetId="5">#REF!</definedName>
    <definedName name="TextRefCopy4" localSheetId="1">#REF!</definedName>
    <definedName name="TextRefCopy4">#REF!</definedName>
    <definedName name="TextRefCopy40" localSheetId="5">#REF!</definedName>
    <definedName name="TextRefCopy40" localSheetId="1">#REF!</definedName>
    <definedName name="TextRefCopy40">#REF!</definedName>
    <definedName name="TextRefCopy41" localSheetId="5">#REF!</definedName>
    <definedName name="TextRefCopy41" localSheetId="1">#REF!</definedName>
    <definedName name="TextRefCopy41">#REF!</definedName>
    <definedName name="TextRefCopy42" localSheetId="5">#REF!</definedName>
    <definedName name="TextRefCopy42" localSheetId="1">#REF!</definedName>
    <definedName name="TextRefCopy42">#REF!</definedName>
    <definedName name="TextRefCopy43" localSheetId="5">#REF!</definedName>
    <definedName name="TextRefCopy43" localSheetId="1">#REF!</definedName>
    <definedName name="TextRefCopy43">#REF!</definedName>
    <definedName name="TextRefCopy44" localSheetId="5">#REF!</definedName>
    <definedName name="TextRefCopy44" localSheetId="1">#REF!</definedName>
    <definedName name="TextRefCopy44">#REF!</definedName>
    <definedName name="TextRefCopy45" localSheetId="5">#REF!</definedName>
    <definedName name="TextRefCopy45" localSheetId="1">#REF!</definedName>
    <definedName name="TextRefCopy45">#REF!</definedName>
    <definedName name="TextRefCopy46" localSheetId="5">#REF!</definedName>
    <definedName name="TextRefCopy46" localSheetId="1">#REF!</definedName>
    <definedName name="TextRefCopy46">#REF!</definedName>
    <definedName name="TextRefCopy47" localSheetId="5">#REF!</definedName>
    <definedName name="TextRefCopy47" localSheetId="1">#REF!</definedName>
    <definedName name="TextRefCopy47">#REF!</definedName>
    <definedName name="TextRefCopy48" localSheetId="5">#REF!</definedName>
    <definedName name="TextRefCopy48" localSheetId="1">#REF!</definedName>
    <definedName name="TextRefCopy48">#REF!</definedName>
    <definedName name="TextRefCopy49" localSheetId="5">#REF!</definedName>
    <definedName name="TextRefCopy49" localSheetId="1">#REF!</definedName>
    <definedName name="TextRefCopy49">#REF!</definedName>
    <definedName name="TextRefCopy5" localSheetId="5">#REF!</definedName>
    <definedName name="TextRefCopy5" localSheetId="1">#REF!</definedName>
    <definedName name="TextRefCopy5">#REF!</definedName>
    <definedName name="TextRefCopy50" localSheetId="5">#REF!</definedName>
    <definedName name="TextRefCopy50" localSheetId="1">#REF!</definedName>
    <definedName name="TextRefCopy50">#REF!</definedName>
    <definedName name="TextRefCopy51" localSheetId="5">#REF!</definedName>
    <definedName name="TextRefCopy51" localSheetId="1">#REF!</definedName>
    <definedName name="TextRefCopy51">#REF!</definedName>
    <definedName name="TextRefCopy52" localSheetId="5">#REF!</definedName>
    <definedName name="TextRefCopy52" localSheetId="1">#REF!</definedName>
    <definedName name="TextRefCopy52">#REF!</definedName>
    <definedName name="TextRefCopy53" localSheetId="5">#REF!</definedName>
    <definedName name="TextRefCopy53" localSheetId="1">#REF!</definedName>
    <definedName name="TextRefCopy53">#REF!</definedName>
    <definedName name="TextRefCopy54" localSheetId="5">#REF!</definedName>
    <definedName name="TextRefCopy54" localSheetId="1">#REF!</definedName>
    <definedName name="TextRefCopy54">#REF!</definedName>
    <definedName name="TextRefCopy55" localSheetId="5">#REF!</definedName>
    <definedName name="TextRefCopy55" localSheetId="1">#REF!</definedName>
    <definedName name="TextRefCopy55">#REF!</definedName>
    <definedName name="TextRefCopy56" localSheetId="5">#REF!</definedName>
    <definedName name="TextRefCopy56" localSheetId="1">#REF!</definedName>
    <definedName name="TextRefCopy56">#REF!</definedName>
    <definedName name="TextRefCopy57" localSheetId="5">#REF!</definedName>
    <definedName name="TextRefCopy57" localSheetId="1">#REF!</definedName>
    <definedName name="TextRefCopy57">#REF!</definedName>
    <definedName name="TextRefCopy58" localSheetId="5">#REF!</definedName>
    <definedName name="TextRefCopy58" localSheetId="1">#REF!</definedName>
    <definedName name="TextRefCopy58">#REF!</definedName>
    <definedName name="TextRefCopy59" localSheetId="5">#REF!</definedName>
    <definedName name="TextRefCopy59" localSheetId="1">#REF!</definedName>
    <definedName name="TextRefCopy59">#REF!</definedName>
    <definedName name="TextRefCopy6" localSheetId="5">#REF!</definedName>
    <definedName name="TextRefCopy6" localSheetId="1">#REF!</definedName>
    <definedName name="TextRefCopy6">#REF!</definedName>
    <definedName name="TextRefCopy60" localSheetId="5">#REF!</definedName>
    <definedName name="TextRefCopy60" localSheetId="1">#REF!</definedName>
    <definedName name="TextRefCopy60">#REF!</definedName>
    <definedName name="TextRefCopy61" localSheetId="5">#REF!</definedName>
    <definedName name="TextRefCopy61" localSheetId="1">#REF!</definedName>
    <definedName name="TextRefCopy61">#REF!</definedName>
    <definedName name="TextRefCopy62" localSheetId="5">#REF!</definedName>
    <definedName name="TextRefCopy62" localSheetId="1">#REF!</definedName>
    <definedName name="TextRefCopy62">#REF!</definedName>
    <definedName name="TextRefCopy63" localSheetId="5">#REF!</definedName>
    <definedName name="TextRefCopy63" localSheetId="1">#REF!</definedName>
    <definedName name="TextRefCopy63">#REF!</definedName>
    <definedName name="TextRefCopy64" localSheetId="5">#REF!</definedName>
    <definedName name="TextRefCopy64" localSheetId="1">#REF!</definedName>
    <definedName name="TextRefCopy64">#REF!</definedName>
    <definedName name="TextRefCopy65" localSheetId="5">#REF!</definedName>
    <definedName name="TextRefCopy65" localSheetId="1">#REF!</definedName>
    <definedName name="TextRefCopy65">#REF!</definedName>
    <definedName name="TextRefCopy66" localSheetId="5">#REF!</definedName>
    <definedName name="TextRefCopy66" localSheetId="1">#REF!</definedName>
    <definedName name="TextRefCopy66">#REF!</definedName>
    <definedName name="TextRefCopy67" localSheetId="5">#REF!</definedName>
    <definedName name="TextRefCopy67" localSheetId="1">#REF!</definedName>
    <definedName name="TextRefCopy67">#REF!</definedName>
    <definedName name="TextRefCopy68" localSheetId="5">#REF!</definedName>
    <definedName name="TextRefCopy68" localSheetId="1">#REF!</definedName>
    <definedName name="TextRefCopy68">#REF!</definedName>
    <definedName name="TextRefCopy69" localSheetId="5">#REF!</definedName>
    <definedName name="TextRefCopy69" localSheetId="1">#REF!</definedName>
    <definedName name="TextRefCopy69">#REF!</definedName>
    <definedName name="TextRefCopy7" localSheetId="5">#REF!</definedName>
    <definedName name="TextRefCopy7" localSheetId="1">#REF!</definedName>
    <definedName name="TextRefCopy7">#REF!</definedName>
    <definedName name="TextRefCopy70" localSheetId="5">#REF!</definedName>
    <definedName name="TextRefCopy70" localSheetId="1">#REF!</definedName>
    <definedName name="TextRefCopy70">#REF!</definedName>
    <definedName name="TextRefCopy71" localSheetId="5">#REF!</definedName>
    <definedName name="TextRefCopy71" localSheetId="1">#REF!</definedName>
    <definedName name="TextRefCopy71">#REF!</definedName>
    <definedName name="TextRefCopy72" localSheetId="5">#REF!</definedName>
    <definedName name="TextRefCopy72" localSheetId="1">#REF!</definedName>
    <definedName name="TextRefCopy72">#REF!</definedName>
    <definedName name="TextRefCopy73" localSheetId="5">#REF!</definedName>
    <definedName name="TextRefCopy73" localSheetId="1">#REF!</definedName>
    <definedName name="TextRefCopy73">#REF!</definedName>
    <definedName name="TextRefCopy74" localSheetId="5">#REF!</definedName>
    <definedName name="TextRefCopy74" localSheetId="1">#REF!</definedName>
    <definedName name="TextRefCopy74">#REF!</definedName>
    <definedName name="TextRefCopy75" localSheetId="5">#REF!</definedName>
    <definedName name="TextRefCopy75" localSheetId="1">#REF!</definedName>
    <definedName name="TextRefCopy75">#REF!</definedName>
    <definedName name="TextRefCopy78" localSheetId="5">#REF!</definedName>
    <definedName name="TextRefCopy78" localSheetId="1">#REF!</definedName>
    <definedName name="TextRefCopy78">#REF!</definedName>
    <definedName name="TextRefCopy79" localSheetId="5">#REF!</definedName>
    <definedName name="TextRefCopy79" localSheetId="1">#REF!</definedName>
    <definedName name="TextRefCopy79">#REF!</definedName>
    <definedName name="TextRefCopy8" localSheetId="5">#REF!</definedName>
    <definedName name="TextRefCopy8" localSheetId="1">#REF!</definedName>
    <definedName name="TextRefCopy8">#REF!</definedName>
    <definedName name="TextRefCopy9" localSheetId="5">#REF!</definedName>
    <definedName name="TextRefCopy9" localSheetId="1">#REF!</definedName>
    <definedName name="TextRefCopy9">#REF!</definedName>
    <definedName name="TextRefCopyRangeCount" hidden="1">2</definedName>
    <definedName name="Ticker">""</definedName>
    <definedName name="TM1REBUILDOPTION">1</definedName>
    <definedName name="TUFE" localSheetId="5">'[10]son dönem özet tablo'!#REF!</definedName>
    <definedName name="TUFE" localSheetId="1">'[10]son dönem özet tablo'!#REF!</definedName>
    <definedName name="TUFE">'[10]son dönem özet tablo'!#REF!</definedName>
    <definedName name="tufed" localSheetId="5">#REF!</definedName>
    <definedName name="tufed" localSheetId="1">#REF!</definedName>
    <definedName name="tufed">#REF!</definedName>
    <definedName name="tüfeza" localSheetId="5">#REF!</definedName>
    <definedName name="tüfeza" localSheetId="1">#REF!</definedName>
    <definedName name="tüfeza">#REF!</definedName>
    <definedName name="uffff" localSheetId="5">#REF!</definedName>
    <definedName name="uffff" localSheetId="1">#REF!</definedName>
    <definedName name="uffff">#REF!</definedName>
    <definedName name="URETIM" localSheetId="5">#REF!</definedName>
    <definedName name="URETIM" localSheetId="1">#REF!</definedName>
    <definedName name="URETIM">#REF!</definedName>
    <definedName name="usflows" localSheetId="5">#REF!</definedName>
    <definedName name="usflows" localSheetId="1">#REF!</definedName>
    <definedName name="usflows">#REF!</definedName>
    <definedName name="Üretim" localSheetId="5">#REF!</definedName>
    <definedName name="Üretim" localSheetId="1">#REF!</definedName>
    <definedName name="Üretim">#REF!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Print." localSheetId="5" hidden="1">{"vi1",#N/A,FALSE,"Financial Statements";"vi2",#N/A,FALSE,"Financial Statements";#N/A,#N/A,FALSE,"DCF"}</definedName>
    <definedName name="wrn.Print." localSheetId="1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year2002" localSheetId="5">#REF!</definedName>
    <definedName name="year2002" localSheetId="1">#REF!</definedName>
    <definedName name="year2002">#REF!</definedName>
    <definedName name="year2002euro" localSheetId="5">#REF!</definedName>
    <definedName name="year2002euro" localSheetId="1">#REF!</definedName>
    <definedName name="year2002euro">#REF!</definedName>
    <definedName name="YEDİ" localSheetId="5">#REF!</definedName>
    <definedName name="YEDİ" localSheetId="1">#REF!</definedName>
    <definedName name="YEDİ">#REF!</definedName>
    <definedName name="YIRMI" localSheetId="5">#REF!</definedName>
    <definedName name="YIRMI" localSheetId="1">#REF!</definedName>
    <definedName name="YIRMI">#REF!</definedName>
    <definedName name="YIRMIBEŞ" localSheetId="5">#REF!</definedName>
    <definedName name="YIRMIBEŞ" localSheetId="1">#REF!</definedName>
    <definedName name="YIRMIBEŞ">#REF!</definedName>
    <definedName name="YIRMIBIR" localSheetId="5">#REF!</definedName>
    <definedName name="YIRMIBIR" localSheetId="1">#REF!</definedName>
    <definedName name="YIRMIBIR">#REF!</definedName>
    <definedName name="YIRMIDORT" localSheetId="5">#REF!</definedName>
    <definedName name="YIRMIDORT" localSheetId="1">#REF!</definedName>
    <definedName name="YIRMIDORT">#REF!</definedName>
    <definedName name="YIRMIUÇ" localSheetId="5">#REF!</definedName>
    <definedName name="YIRMIUÇ" localSheetId="1">#REF!</definedName>
    <definedName name="YIRMIUÇ">#REF!</definedName>
  </definedNames>
  <calcPr calcId="152511"/>
</workbook>
</file>

<file path=xl/calcChain.xml><?xml version="1.0" encoding="utf-8"?>
<calcChain xmlns="http://schemas.openxmlformats.org/spreadsheetml/2006/main">
  <c r="AK17" i="10" l="1"/>
  <c r="AK16" i="10"/>
  <c r="AK15" i="10"/>
  <c r="AK14" i="10"/>
  <c r="AK13" i="10"/>
  <c r="AK12" i="10"/>
  <c r="AK11" i="10"/>
  <c r="AK10" i="10"/>
  <c r="AK9" i="10"/>
  <c r="AK8" i="10"/>
  <c r="AK7" i="10"/>
  <c r="AK6" i="10"/>
  <c r="AK5" i="10"/>
  <c r="AK4" i="10"/>
  <c r="AK3" i="10"/>
  <c r="AK2" i="10"/>
  <c r="N10" i="2" l="1"/>
  <c r="V12" i="2"/>
  <c r="V21" i="2" s="1"/>
  <c r="F24" i="6"/>
  <c r="F23" i="6"/>
  <c r="F18" i="6"/>
  <c r="F21" i="6"/>
  <c r="F22" i="6"/>
  <c r="F19" i="6"/>
  <c r="F20" i="6"/>
  <c r="C16" i="6"/>
  <c r="D16" i="6"/>
  <c r="E16" i="6"/>
  <c r="F16" i="6"/>
  <c r="C11" i="6"/>
  <c r="D11" i="6"/>
  <c r="E11" i="6"/>
  <c r="F11" i="6"/>
  <c r="C14" i="6"/>
  <c r="D14" i="6"/>
  <c r="E14" i="6"/>
  <c r="F14" i="6"/>
  <c r="F15" i="6"/>
  <c r="C12" i="6"/>
  <c r="D12" i="6"/>
  <c r="E12" i="6"/>
  <c r="F12" i="6"/>
  <c r="F13" i="6"/>
  <c r="F9" i="6"/>
  <c r="F4" i="6"/>
  <c r="F7" i="6"/>
  <c r="F8" i="6"/>
  <c r="F5" i="6"/>
  <c r="F6" i="6"/>
  <c r="D8" i="6"/>
  <c r="D6" i="6"/>
  <c r="D22" i="6"/>
  <c r="D20" i="6"/>
  <c r="E15" i="6"/>
  <c r="E13" i="6"/>
  <c r="D15" i="6"/>
  <c r="D13" i="6"/>
  <c r="C22" i="6"/>
  <c r="C15" i="6"/>
  <c r="C8" i="6"/>
  <c r="C20" i="6"/>
  <c r="C6" i="6"/>
  <c r="C13" i="6"/>
  <c r="E31" i="3"/>
  <c r="C24" i="3"/>
  <c r="C25" i="3"/>
  <c r="C26" i="3"/>
  <c r="D24" i="3"/>
  <c r="D25" i="3"/>
  <c r="D26" i="3"/>
  <c r="E26" i="3"/>
  <c r="D29" i="3"/>
  <c r="D27" i="3"/>
  <c r="D28" i="3"/>
  <c r="D19" i="3"/>
  <c r="D17" i="3"/>
  <c r="D10" i="3"/>
  <c r="D8" i="3"/>
  <c r="C29" i="3"/>
  <c r="C27" i="3"/>
  <c r="C28" i="3"/>
  <c r="C19" i="3"/>
  <c r="C17" i="3"/>
  <c r="C10" i="3"/>
  <c r="C8" i="3"/>
  <c r="E32" i="3"/>
  <c r="K31" i="3"/>
  <c r="K30" i="3"/>
  <c r="E30" i="3"/>
  <c r="I29" i="3"/>
  <c r="J29" i="3"/>
  <c r="K29" i="3"/>
  <c r="E29" i="3"/>
  <c r="I24" i="3"/>
  <c r="I27" i="3"/>
  <c r="I28" i="3"/>
  <c r="J24" i="3"/>
  <c r="J27" i="3"/>
  <c r="J28" i="3"/>
  <c r="K28" i="3"/>
  <c r="E28" i="3"/>
  <c r="K27" i="3"/>
  <c r="E27" i="3"/>
  <c r="I25" i="3"/>
  <c r="I26" i="3"/>
  <c r="J25" i="3"/>
  <c r="J26" i="3"/>
  <c r="K26" i="3"/>
  <c r="K25" i="3"/>
  <c r="E25" i="3"/>
  <c r="K24" i="3"/>
  <c r="E24" i="3"/>
  <c r="K20" i="3"/>
  <c r="E20" i="3"/>
  <c r="I19" i="3"/>
  <c r="J19" i="3"/>
  <c r="K19" i="3"/>
  <c r="E19" i="3"/>
  <c r="K18" i="3"/>
  <c r="E18" i="3"/>
  <c r="I17" i="3"/>
  <c r="J17" i="3"/>
  <c r="K17" i="3"/>
  <c r="E17" i="3"/>
  <c r="K16" i="3"/>
  <c r="E16" i="3"/>
  <c r="K15" i="3"/>
  <c r="E15" i="3"/>
  <c r="K11" i="3"/>
  <c r="E11" i="3"/>
  <c r="I10" i="3"/>
  <c r="J10" i="3"/>
  <c r="K10" i="3"/>
  <c r="E10" i="3"/>
  <c r="K9" i="3"/>
  <c r="E9" i="3"/>
  <c r="I8" i="3"/>
  <c r="J8" i="3"/>
  <c r="K8" i="3"/>
  <c r="E8" i="3"/>
  <c r="K7" i="3"/>
  <c r="E7" i="3"/>
  <c r="K6" i="3"/>
  <c r="E6" i="3"/>
</calcChain>
</file>

<file path=xl/sharedStrings.xml><?xml version="1.0" encoding="utf-8"?>
<sst xmlns="http://schemas.openxmlformats.org/spreadsheetml/2006/main" count="256" uniqueCount="122">
  <si>
    <t xml:space="preserve">Utilization </t>
  </si>
  <si>
    <t>Block Hour</t>
  </si>
  <si>
    <t>ASK (mio)</t>
  </si>
  <si>
    <t>Pax per Cycle</t>
  </si>
  <si>
    <t>cycle</t>
  </si>
  <si>
    <t>Load factor (%)</t>
  </si>
  <si>
    <t>Seat (mio)</t>
  </si>
  <si>
    <t>Pax (mio)</t>
  </si>
  <si>
    <t>Q2 2013</t>
  </si>
  <si>
    <t>Q1 2013</t>
  </si>
  <si>
    <t>Q2 2012</t>
  </si>
  <si>
    <t>Q1 2012</t>
  </si>
  <si>
    <t>TOTAL</t>
  </si>
  <si>
    <t>Pax per cycle</t>
  </si>
  <si>
    <t>Cycle</t>
  </si>
  <si>
    <t>DOMESTIC</t>
  </si>
  <si>
    <t>Q3 2013</t>
  </si>
  <si>
    <t>Q3 2012</t>
  </si>
  <si>
    <t>INTERNATIONAL</t>
  </si>
  <si>
    <t>Q4 2013</t>
  </si>
  <si>
    <t>Q4 2012</t>
  </si>
  <si>
    <t>Pegasus Hava Taşımacılığı A.Ş.</t>
  </si>
  <si>
    <t>Ocak - Aralık  Dönemi Operasyonel Sonuçları</t>
  </si>
  <si>
    <t>Aralık  Ayı Operasyonel Sonuçları</t>
  </si>
  <si>
    <t>İç Hat</t>
  </si>
  <si>
    <t>Değişim %</t>
  </si>
  <si>
    <r>
      <t xml:space="preserve">Misafir Sayısı </t>
    </r>
    <r>
      <rPr>
        <i/>
        <sz val="11"/>
        <color theme="1"/>
        <rFont val="Calibri"/>
        <family val="2"/>
        <charset val="162"/>
        <scheme val="minor"/>
      </rPr>
      <t>(milyon)</t>
    </r>
  </si>
  <si>
    <r>
      <t xml:space="preserve">Koltuk Sayısı </t>
    </r>
    <r>
      <rPr>
        <i/>
        <sz val="11"/>
        <color theme="1"/>
        <rFont val="Calibri"/>
        <family val="2"/>
        <charset val="162"/>
        <scheme val="minor"/>
      </rPr>
      <t>(milyon)</t>
    </r>
  </si>
  <si>
    <t>Doluluk oranı (%)</t>
  </si>
  <si>
    <t>pp</t>
  </si>
  <si>
    <t>Konma</t>
  </si>
  <si>
    <t>Konma başına yolcu</t>
  </si>
  <si>
    <r>
      <t xml:space="preserve">ASK </t>
    </r>
    <r>
      <rPr>
        <i/>
        <sz val="11"/>
        <color theme="1"/>
        <rFont val="Calibri"/>
        <family val="2"/>
        <charset val="162"/>
      </rPr>
      <t>(milyon)</t>
    </r>
  </si>
  <si>
    <r>
      <t xml:space="preserve">Dış Hat </t>
    </r>
    <r>
      <rPr>
        <b/>
        <u/>
        <vertAlign val="superscript"/>
        <sz val="12"/>
        <color theme="1"/>
        <rFont val="Calibri"/>
        <family val="2"/>
        <charset val="162"/>
      </rPr>
      <t>(1)</t>
    </r>
  </si>
  <si>
    <t>Toplam</t>
  </si>
  <si>
    <t>Blok Saat</t>
  </si>
  <si>
    <r>
      <t xml:space="preserve">Ortalama günlük uçak kullanımı </t>
    </r>
    <r>
      <rPr>
        <i/>
        <sz val="11"/>
        <color theme="1"/>
        <rFont val="Calibri"/>
        <family val="2"/>
        <charset val="162"/>
        <scheme val="minor"/>
      </rPr>
      <t>(Blok Saat)</t>
    </r>
  </si>
  <si>
    <r>
      <t xml:space="preserve">Tarifeli yolcu seferleri sunulan destinasyon sayısı </t>
    </r>
    <r>
      <rPr>
        <vertAlign val="superscript"/>
        <sz val="12"/>
        <color theme="1"/>
        <rFont val="Calibri"/>
        <family val="2"/>
        <charset val="162"/>
      </rPr>
      <t>(2)</t>
    </r>
  </si>
  <si>
    <t>-</t>
  </si>
  <si>
    <t>(1) Charter operasyonel sonuçları dahildir.</t>
  </si>
  <si>
    <t>(2) Açıklanan ve bilet satışına açılan destinasyonlar dahildir.</t>
  </si>
  <si>
    <t>dom</t>
  </si>
  <si>
    <t>int</t>
  </si>
  <si>
    <t>No.of A/C at period end</t>
  </si>
  <si>
    <t>Average No.of A/C</t>
  </si>
  <si>
    <t>Average No.of Operated A/C</t>
  </si>
  <si>
    <t>Q1 2014</t>
  </si>
  <si>
    <t>PEGASUS AIRLINES QUARTERLY TRAFFIC DATA</t>
  </si>
  <si>
    <t>Definitions</t>
  </si>
  <si>
    <r>
      <t>PAX</t>
    </r>
    <r>
      <rPr>
        <sz val="12"/>
        <color theme="1"/>
        <rFont val="Calibri"/>
        <family val="2"/>
        <charset val="162"/>
        <scheme val="minor"/>
      </rPr>
      <t>: refers to passengers.</t>
    </r>
  </si>
  <si>
    <r>
      <t>ASK</t>
    </r>
    <r>
      <rPr>
        <sz val="12"/>
        <color theme="1"/>
        <rFont val="Calibri"/>
        <family val="2"/>
        <charset val="162"/>
        <scheme val="minor"/>
      </rPr>
      <t xml:space="preserve">: available seat kilometres </t>
    </r>
  </si>
  <si>
    <r>
      <t>CYCLE</t>
    </r>
    <r>
      <rPr>
        <sz val="12"/>
        <color theme="1"/>
        <rFont val="Calibri"/>
        <family val="2"/>
        <charset val="162"/>
        <scheme val="minor"/>
      </rPr>
      <t>: operation of an aircraft from take-off to its next landing</t>
    </r>
  </si>
  <si>
    <r>
      <t xml:space="preserve">LOAD FACTOR: </t>
    </r>
    <r>
      <rPr>
        <sz val="12"/>
        <color theme="1"/>
        <rFont val="Calibri"/>
        <family val="2"/>
        <charset val="162"/>
        <scheme val="minor"/>
      </rPr>
      <t>Load Factor total number of passengers as a percentage of the total number of available seats during any given period</t>
    </r>
  </si>
  <si>
    <r>
      <t>BH:</t>
    </r>
    <r>
      <rPr>
        <sz val="12"/>
        <color theme="1"/>
        <rFont val="Calibri"/>
        <family val="2"/>
        <charset val="162"/>
        <scheme val="minor"/>
      </rPr>
      <t xml:space="preserve">  Block hours - hours from an aircraft’s take-off to landing (including taxi time)</t>
    </r>
  </si>
  <si>
    <r>
      <t xml:space="preserve">Utilization: </t>
    </r>
    <r>
      <rPr>
        <sz val="12"/>
        <color theme="1"/>
        <rFont val="Calibri"/>
        <family val="2"/>
        <charset val="162"/>
        <scheme val="minor"/>
      </rPr>
      <t>BH /Avr. Op. Aircraft  / Days</t>
    </r>
  </si>
  <si>
    <t>Investor Relations Contact</t>
  </si>
  <si>
    <r>
      <rPr>
        <b/>
        <sz val="12"/>
        <color rgb="FFFF0000"/>
        <rFont val="Calibri"/>
        <family val="2"/>
        <charset val="162"/>
        <scheme val="minor"/>
      </rPr>
      <t>Contact Person :</t>
    </r>
    <r>
      <rPr>
        <sz val="12"/>
        <color theme="1"/>
        <rFont val="Calibri"/>
        <family val="2"/>
        <charset val="162"/>
        <scheme val="minor"/>
      </rPr>
      <t xml:space="preserve"> Verda Beste Tasar</t>
    </r>
  </si>
  <si>
    <r>
      <rPr>
        <b/>
        <sz val="12"/>
        <color rgb="FFFF0000"/>
        <rFont val="Calibri"/>
        <family val="2"/>
        <charset val="162"/>
        <scheme val="minor"/>
      </rPr>
      <t>Email :</t>
    </r>
    <r>
      <rPr>
        <sz val="12"/>
        <color theme="1"/>
        <rFont val="Calibri"/>
        <family val="2"/>
        <charset val="162"/>
        <scheme val="minor"/>
      </rPr>
      <t xml:space="preserve"> beste.tasar@flypgs.com</t>
    </r>
  </si>
  <si>
    <r>
      <rPr>
        <b/>
        <sz val="12"/>
        <color rgb="FFFF0000"/>
        <rFont val="Calibri"/>
        <family val="2"/>
        <charset val="162"/>
        <scheme val="minor"/>
      </rPr>
      <t xml:space="preserve">Tel: </t>
    </r>
    <r>
      <rPr>
        <sz val="12"/>
        <color theme="1"/>
        <rFont val="Calibri"/>
        <family val="2"/>
        <charset val="162"/>
        <scheme val="minor"/>
      </rPr>
      <t>+90 216 560 75 80</t>
    </r>
  </si>
  <si>
    <t>Q2 2014</t>
  </si>
  <si>
    <t>Q3 2014</t>
  </si>
  <si>
    <t>July</t>
  </si>
  <si>
    <t>August</t>
  </si>
  <si>
    <t>September</t>
  </si>
  <si>
    <t>Q3 Total</t>
  </si>
  <si>
    <t>INTERNATIONAL(1)</t>
  </si>
  <si>
    <t>Destinations Flown</t>
  </si>
  <si>
    <t>intl</t>
  </si>
  <si>
    <t>total</t>
  </si>
  <si>
    <t>Q4 2014</t>
  </si>
  <si>
    <t>Q1 2015</t>
  </si>
  <si>
    <t>Q2 2015</t>
  </si>
  <si>
    <t xml:space="preserve">Q3 2015 </t>
  </si>
  <si>
    <t xml:space="preserve">Q4 2015 </t>
  </si>
  <si>
    <t>Charter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</si>
  <si>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</si>
  <si>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</si>
  <si>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</si>
  <si>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</si>
  <si>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</si>
  <si>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</si>
  <si>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</si>
  <si>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</si>
  <si>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</si>
  <si>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</si>
  <si>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</si>
  <si>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</si>
  <si>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</si>
  <si>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</si>
  <si>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</si>
  <si>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</si>
  <si>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</si>
  <si>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</si>
  <si>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</si>
  <si>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</si>
  <si>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</si>
  <si>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</si>
  <si>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</si>
  <si>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</si>
  <si>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ASK (million)</t>
  </si>
  <si>
    <t>Pax</t>
  </si>
  <si>
    <t>Total Scheduled</t>
  </si>
  <si>
    <t>Scheduled Dom</t>
  </si>
  <si>
    <t>Scheduled Int</t>
  </si>
  <si>
    <t>Seat</t>
  </si>
  <si>
    <t>LF % (Pax/Seat)</t>
  </si>
  <si>
    <t>2016-01</t>
  </si>
  <si>
    <t>2016-02</t>
  </si>
  <si>
    <t>2016-03</t>
  </si>
  <si>
    <t>2016-04</t>
  </si>
  <si>
    <t>2016-05</t>
  </si>
  <si>
    <t>2016-06</t>
  </si>
  <si>
    <t>Monthly Traffic Data</t>
  </si>
  <si>
    <t>Traffic data is subject to change when the new update is available.</t>
  </si>
  <si>
    <t>Non current traffic data is subject to change when the new update is available.</t>
  </si>
  <si>
    <t>2016-07</t>
  </si>
  <si>
    <t>2016-08</t>
  </si>
  <si>
    <t>2016-09</t>
  </si>
  <si>
    <t>2016-10</t>
  </si>
  <si>
    <t>2016-11</t>
  </si>
  <si>
    <t>2016-12</t>
  </si>
  <si>
    <t>2017-01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</si>
</sst>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8">
    <numFmt numFmtId="41" formatCode="_-* #,##0\ _T_L_-;\-* #,##0\ _T_L_-;_-* &quot;-&quot;\ _T_L_-;_-@_-"/>
    <numFmt numFmtId="43" formatCode="_-* #,##0.00\ _T_L_-;\-* #,##0.00\ _T_L_-;_-* &quot;-&quot;??\ _T_L_-;_-@_-"/>
    <numFmt numFmtId="164" formatCode="0.0%"/>
    <numFmt numFmtId="165" formatCode="_-* #,##0\ _T_L_-;\-* #,##0\ _T_L_-;_-* &quot;-&quot;??\ _T_L_-;_-@_-"/>
    <numFmt numFmtId="166" formatCode="[$€]#,##0.00;[Red]\-[$€]#,##0.00"/>
    <numFmt numFmtId="167" formatCode="#,##0_ ;[Red]\-#,##0\ "/>
    <numFmt numFmtId="168" formatCode="0.0"/>
    <numFmt numFmtId="169" formatCode="#,##0.00_ ;[Red]\-#,##0.00\ "/>
    <numFmt numFmtId="170" formatCode="_(* #,##0.00_);_(* \(#,##0.00\);_(* &quot;-&quot;??_);_(@_)"/>
    <numFmt numFmtId="171" formatCode="#,##0_ ;\-#,##0\ "/>
    <numFmt numFmtId="172" formatCode="#,##0.0_ ;[Red]\-#,##0.0\ "/>
    <numFmt numFmtId="173" formatCode="0_ ;[Red]\-0\ "/>
    <numFmt numFmtId="174" formatCode="_(* #,##0_);_(* \(#,##0\);_(* &quot;-&quot;??_);_(@_)"/>
    <numFmt numFmtId="175" formatCode="0.00000000"/>
    <numFmt numFmtId="176" formatCode="_-* #,##0.00_-;\-* #,##0.00_-;_-* &quot;-&quot;??_-;_-@_-"/>
    <numFmt numFmtId="177" formatCode="#,###_);\(#,###\)"/>
    <numFmt numFmtId="178" formatCode="&quot;$&quot;#,##0.0&quot;m&quot;;\-&quot;$&quot;#,##0.0&quot;m&quot;"/>
    <numFmt numFmtId="179" formatCode="#,##0;\(#,##0\)"/>
    <numFmt numFmtId="180" formatCode="#,##0.000_%_);\(#,##0.000\)_%;#,##0.000_%_);@_)"/>
    <numFmt numFmtId="181" formatCode="#,##0.0&quot;¢&quot;;\-#,##0.0&quot;¢&quot;"/>
    <numFmt numFmtId="182" formatCode="#,##0.0&quot;¢&quot;_);\(#,##0.0&quot;¢&quot;\)"/>
    <numFmt numFmtId="183" formatCode="#,###.000_);\(#,###.000\)"/>
    <numFmt numFmtId="184" formatCode="0.0%;\-0.0%;#"/>
    <numFmt numFmtId="185" formatCode="0.00%_);\(0.00%\)"/>
    <numFmt numFmtId="186" formatCode="0_);\(0\)"/>
    <numFmt numFmtId="187" formatCode="#,##0.0&quot;x&quot;;\-#,##0.0&quot;x&quot;"/>
    <numFmt numFmtId="188" formatCode="#,##0%;\-#,##0%;\-\%"/>
    <numFmt numFmtId="189" formatCode="#,##0.0%;\-#,##0.0%;\-\%"/>
    <numFmt numFmtId="190" formatCode="#,##0.00%;\-#,##0.00%;\-\%"/>
    <numFmt numFmtId="191" formatCode="#,##0.000%;\-#,##0.000%;\-\%"/>
    <numFmt numFmtId="192" formatCode="#,##0;\-#,##0;\-\ "/>
    <numFmt numFmtId="193" formatCode="#,##0.0;\-#,##0.0;\-\ "/>
    <numFmt numFmtId="194" formatCode="#,##0.00;\-#,##0.00;\-\ "/>
    <numFmt numFmtId="195" formatCode="#,##0.000;\-#,##0.000;\-\ "/>
    <numFmt numFmtId="196" formatCode="#,##0.0\x;\-#,##0.0\x;\-\ "/>
    <numFmt numFmtId="197" formatCode="#,##0.00\x;\-#,##0.00\x;\-\ "/>
    <numFmt numFmtId="198" formatCode="_(&quot;$&quot;* #,##0_);_(&quot;$&quot;* \(#,##0\);_(&quot;$&quot;* &quot;-&quot;_);_(@_)"/>
    <numFmt numFmtId="199" formatCode="#,##0,,,_);[Red]\(#,##0,,,\)"/>
    <numFmt numFmtId="200" formatCode="&quot;$&quot;#,##0.00_);\(&quot;$&quot;#,##0.00\)"/>
    <numFmt numFmtId="201" formatCode="General_)"/>
    <numFmt numFmtId="202" formatCode="&quot;$&quot;#,##0_);\(&quot;$&quot;#,##0\)"/>
    <numFmt numFmtId="203" formatCode="\£#,##0_);\(\£#,##0\)"/>
    <numFmt numFmtId="204" formatCode="\£#,##0.0_:_|_);\(\£#,##0.0\)_:_:;\£#,##0.0_:_|_);@_)"/>
    <numFmt numFmtId="205" formatCode="0.00_)"/>
    <numFmt numFmtId="206" formatCode="_-* #,##0\ _P_t_s_-;[Red]\-* #,##0\ _P_t_s_-;_-* &quot;-&quot;\ _P_t_s_-;_-@_-"/>
    <numFmt numFmtId="207" formatCode="#,##0_%_);\(#,##0\)_%;#,##0_%_);@_%_)"/>
    <numFmt numFmtId="208" formatCode="#,##0.0_);[Red]\(#,##0.0\)"/>
    <numFmt numFmtId="209" formatCode="#,##0.000_);[Red]\(#,##0.000\)"/>
    <numFmt numFmtId="210" formatCode="&quot;+ &quot;#,##0.000"/>
    <numFmt numFmtId="211" formatCode="#,##0.00_%_);\(#,##0.00\)_%;**;@_%_)"/>
    <numFmt numFmtId="212" formatCode="#,##0.000_%_);\(#,##0.000\)_%;**;@_%_)"/>
    <numFmt numFmtId="213" formatCode="_(* #,##0,_);_(* \(#,##0,\)"/>
    <numFmt numFmtId="214" formatCode="#,##0.0_%_);\(#,##0.0\)_%;**;@_%_)"/>
    <numFmt numFmtId="215" formatCode="#,##0.0_%_);\(#,##0.0\)_%;#,##0.0_%_);@_%_)"/>
    <numFmt numFmtId="216" formatCode="0.0\ \x"/>
    <numFmt numFmtId="217" formatCode="_(&quot;$&quot;* #,##0.00_);_(&quot;$&quot;* \(#,##0.00\)"/>
    <numFmt numFmtId="218" formatCode="#,##0.0000_%_);\(#,##0.0000\)_%;#,##0.0000_%_);@_%_)"/>
    <numFmt numFmtId="219" formatCode="#,##0.000000_%_);\(#,##0.000000\)_%;#,##0.000000_%_);@_%_)"/>
    <numFmt numFmtId="220" formatCode="_(&quot;$&quot;* #,##0.0_);_(&quot;$&quot;* \(#,##0.0\);_(&quot;$&quot;* &quot;-&quot;_);_(@_)"/>
    <numFmt numFmtId="221" formatCode="&quot;$&quot;#,##0.00_);[Red]\(&quot;$&quot;#,##0.00\)"/>
    <numFmt numFmtId="222" formatCode="&quot;$&quot;#,##0.000_);[Red]\(&quot;$&quot;#,##0.000\)"/>
    <numFmt numFmtId="223" formatCode="&quot;NOK&quot;#,##0.0_%_);\(&quot;NOK&quot;#,##0.0\)_%;&quot;NOK&quot;#,##0.0_%_);@_%_)"/>
    <numFmt numFmtId="224" formatCode="&quot;$&quot;#,##0.00_%_);\(&quot;$&quot;#,##0.00\)_%;&quot;$&quot;#,##0.00_%_);@_%_)"/>
    <numFmt numFmtId="225" formatCode="&quot;$&quot;#,##0.00_%_);\(&quot;$&quot;#,##0.00\)_%;**;@_%_)"/>
    <numFmt numFmtId="226" formatCode="&quot;$&quot;#,##0.000_%_);\(&quot;$&quot;#,##0.000\)_%;**;@_%_)"/>
    <numFmt numFmtId="227" formatCode="_(&quot;$&quot;* #,##0,_);_(&quot;$&quot;* \(#,##0,\)"/>
    <numFmt numFmtId="228" formatCode="&quot;$&quot;#,##0.0_%_);\(&quot;$&quot;#,##0.0\)_%;**;@_%_)"/>
    <numFmt numFmtId="229" formatCode="\$#,##0\ ;\(\$#,##0\)"/>
    <numFmt numFmtId="230" formatCode="_(&quot;$&quot;\ #,##0.0_);_(&quot;$&quot;\ \(#,##0.0\);_(* &quot;-&quot;??_);_(@_)"/>
    <numFmt numFmtId="231" formatCode="_(&quot;$&quot;\ #,##0.00_);_(&quot;$&quot;\ \(#,##0.00\);_(* &quot;-&quot;??_);_(@_)"/>
    <numFmt numFmtId="232" formatCode="m/d/yy_%_)"/>
    <numFmt numFmtId="233" formatCode="m/d/yy_%_);;**"/>
    <numFmt numFmtId="234" formatCode="d\-mmm\-yy;;\-\ "/>
    <numFmt numFmtId="235" formatCode="#,##0.00000000_);\(#,##0.00000000\)"/>
    <numFmt numFmtId="236" formatCode="0_%_);\(0\)_%;0_%_);@_%_)"/>
    <numFmt numFmtId="237" formatCode="\ #,##0_);\(#,##0\);\ &quot;-&quot;??_-;@_)"/>
    <numFmt numFmtId="238" formatCode="#,##0.000_);\(#,##0.000\)"/>
    <numFmt numFmtId="239" formatCode="\$#,##0.0;\(#,##0.0\)"/>
    <numFmt numFmtId="240" formatCode="#,##0.00;[Red]\(#,##0.0\)"/>
    <numFmt numFmtId="241" formatCode="#."/>
    <numFmt numFmtId="242" formatCode=";;;"/>
    <numFmt numFmtId="243" formatCode="&quot;$ &quot;#,##0_);\(&quot;$ &quot;#,##0\)"/>
    <numFmt numFmtId="244" formatCode="0_)"/>
    <numFmt numFmtId="245" formatCode="#,##0;[Red]\(#,##0\)"/>
    <numFmt numFmtId="246" formatCode="&quot;$&quot;#,##0.0"/>
    <numFmt numFmtId="247" formatCode="#,##0.000_%_);\(&quot;$&quot;#,##0.000\)_%;**;@_%_)"/>
    <numFmt numFmtId="248" formatCode="#,##0.0000000;\(#,##0.0000000\)"/>
    <numFmt numFmtId="249" formatCode="_(* #,##0.00_);_(* \(#,##0.00\);_(* &quot;-&quot;_);_(@_)"/>
    <numFmt numFmtId="250" formatCode="#,##0&quot;m&quot;;\-#,##0&quot;m&quot;"/>
    <numFmt numFmtId="251" formatCode="#,##0.0&quot;m&quot;_);\(#,##0.0&quot;m&quot;\)"/>
    <numFmt numFmtId="252" formatCode="#,##0.0,,_);[Red]\(#,##0.0,,\)"/>
    <numFmt numFmtId="253" formatCode="0\:\1_);\(0\)\:\1_);0\:\1_);@_)"/>
    <numFmt numFmtId="254" formatCode="0.00\:\1_);\(0.00\)\:\1_);0.00\:\1_);@_)"/>
    <numFmt numFmtId="255" formatCode="_-&quot;£ &quot;* #,##0.00_-;\-&quot;£ &quot;* #,##0.00_-;_-&quot;£ &quot;* &quot;-&quot;??_-;_-@_-"/>
    <numFmt numFmtId="256" formatCode="#,##0.0\x_);\(#,##0.0\x\)"/>
    <numFmt numFmtId="257" formatCode="0.0_ &quot;  &quot;"/>
    <numFmt numFmtId="258" formatCode="#,##0.0\x_)_);\(#,##0.0\x\)_);#,##0.0\x_)_);@_%_)"/>
    <numFmt numFmtId="259" formatCode="#,##0.0_x_)_);&quot;NM&quot;_x_)_);#,##0.0_x_)_);@_x_)_)"/>
    <numFmt numFmtId="260" formatCode="\ #,##0.00\x_);\(#,##0.00\x\);\ &quot;-&quot;??_-;@_)"/>
    <numFmt numFmtId="261" formatCode="#,##0.0\x_);\(#,##0.0\x\);#,##0.0\x_);@_)"/>
    <numFmt numFmtId="262" formatCode="#,##0.0_);\(#,##0.0\)"/>
    <numFmt numFmtId="263" formatCode="0.0%_);\(0.0%\)"/>
    <numFmt numFmtId="264" formatCode="#,##0.0\%_);\(#,##0.0\%\);#,##0.0\%_);@_)"/>
    <numFmt numFmtId="265" formatCode="0.0%_);\(0.0%\);**;@_%_)"/>
    <numFmt numFmtId="266" formatCode="0.0000%"/>
    <numFmt numFmtId="267" formatCode="0.0%_);\(0.0%\);0.0%_);@_)"/>
    <numFmt numFmtId="268" formatCode="0.000%"/>
    <numFmt numFmtId="269" formatCode="#,##0;\(##,##0\)"/>
    <numFmt numFmtId="270" formatCode="#,##0.0;[Red]\(#,##0\)"/>
    <numFmt numFmtId="271" formatCode="#,##0.0&quot;x&quot;_);\(#,##0.0&quot;x&quot;\)"/>
    <numFmt numFmtId="272" formatCode="0.0\x_)_);&quot;NM&quot;_x_)_);0.0\ \x_)_);@_%_)"/>
    <numFmt numFmtId="273" formatCode="#,##0.0"/>
    <numFmt numFmtId="274" formatCode="#,##0.0\ ;\(#,##0.0\)"/>
    <numFmt numFmtId="275" formatCode="_-&quot;L.&quot;\ * #,##0_-;\-&quot;L.&quot;\ * #,##0_-;_-&quot;L.&quot;\ * &quot;-&quot;_-;_-@_-"/>
    <numFmt numFmtId="276" formatCode="_-* #,##0_-;\-* #,##0_-;_-* &quot;-&quot;_-;_-@_-"/>
    <numFmt numFmtId="277" formatCode="General\ \x"/>
    <numFmt numFmtId="278" formatCode="&quot;$&quot;_)\ #,##0.00,,&quot;m&quot;_);&quot;$&quot;\ \(#,##0.00,,&quot;m&quot;\);* &quot;-&quot;??_-;@_-"/>
    <numFmt numFmtId="279" formatCode="&quot;$&quot;#,##0.0,,&quot;m&quot;;\-&quot;$&quot;#,##0.0,,&quot;m&quot;"/>
    <numFmt numFmtId="280" formatCode="#,##0.0,,;\-#,##0.0,,"/>
    <numFmt numFmtId="281" formatCode="\ #,##0,,&quot;m&quot;_);\(#,##0,,&quot;m&quot;\);\ &quot;-&quot;??_-;@_)"/>
    <numFmt numFmtId="282" formatCode="\ #,##0.00,&quot;k&quot;_);\(#,##0.00,&quot;k&quot;\);\ &quot;-&quot;??_-;@_)"/>
    <numFmt numFmtId="283" formatCode="&quot;$&quot;#,##0.0,,&quot;k&quot;;\-&quot;$&quot;#,##0.0,,&quot;k&quot;"/>
    <numFmt numFmtId="284" formatCode="#,##0.0,;\-#,##0.0,"/>
    <numFmt numFmtId="285" formatCode="yyyy&quot;A&quot;"/>
    <numFmt numFmtId="286" formatCode="yyyy&quot;E&quot;"/>
    <numFmt numFmtId="287" formatCode="\¥#,##0_);\(\¥#,##0\)"/>
    <numFmt numFmtId="288" formatCode="_(* #,##0.0_);_(* \(#,##0.0\);_(* &quot;-&quot;??_);_(@_)"/>
    <numFmt numFmtId="289" formatCode="[$€]#,##0.000;[Red]\-[$€]#,##0.000"/>
  </numFmts>
  <fonts count="21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Courier"/>
      <family val="1"/>
      <charset val="162"/>
    </font>
    <font>
      <b/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  <charset val="162"/>
    </font>
    <font>
      <i/>
      <sz val="12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i/>
      <sz val="11"/>
      <color theme="1"/>
      <name val="Calibri"/>
      <family val="2"/>
      <charset val="162"/>
    </font>
    <font>
      <b/>
      <u/>
      <vertAlign val="superscript"/>
      <sz val="12"/>
      <color theme="1"/>
      <name val="Calibri"/>
      <family val="2"/>
      <charset val="162"/>
    </font>
    <font>
      <vertAlign val="superscript"/>
      <sz val="12"/>
      <color theme="1"/>
      <name val="Calibri"/>
      <family val="2"/>
      <charset val="162"/>
    </font>
    <font>
      <i/>
      <sz val="9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Weiss"/>
    </font>
    <font>
      <sz val="10"/>
      <name val="Times New Roman"/>
      <family val="1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color indexed="8"/>
      <name val="MS Sans Serif"/>
      <family val="2"/>
      <charset val="162"/>
    </font>
    <font>
      <sz val="8"/>
      <name val="Times New Roman"/>
      <family val="1"/>
    </font>
    <font>
      <b/>
      <sz val="9"/>
      <name val="Arial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7"/>
      <name val="Palatino"/>
      <family val="1"/>
    </font>
    <font>
      <sz val="12"/>
      <name val="Arial"/>
      <family val="2"/>
    </font>
    <font>
      <sz val="8"/>
      <name val="Arial"/>
      <family val="2"/>
    </font>
    <font>
      <sz val="10"/>
      <color indexed="9"/>
      <name val="Tahoma"/>
      <family val="2"/>
    </font>
    <font>
      <sz val="10"/>
      <name val="MS Sans Serif"/>
      <family val="2"/>
      <charset val="16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sz val="10"/>
      <name val="Geneva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9"/>
      <name val="Arial"/>
      <family val="2"/>
      <charset val="177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Helvetica"/>
    </font>
    <font>
      <sz val="10"/>
      <color indexed="12"/>
      <name val="Times New Roman"/>
      <family val="1"/>
      <charset val="162"/>
    </font>
    <font>
      <sz val="8"/>
      <color indexed="12"/>
      <name val="Tms Rmn"/>
    </font>
    <font>
      <b/>
      <sz val="10"/>
      <name val="Arial"/>
      <family val="2"/>
      <charset val="162"/>
    </font>
    <font>
      <b/>
      <sz val="10"/>
      <name val="Arial Rounded MT Bold"/>
      <family val="2"/>
    </font>
    <font>
      <b/>
      <sz val="8"/>
      <color indexed="8"/>
      <name val="Arial"/>
      <family val="2"/>
    </font>
    <font>
      <b/>
      <sz val="10"/>
      <name val="MS Sans Serif"/>
      <family val="2"/>
      <charset val="162"/>
    </font>
    <font>
      <u val="singleAccounting"/>
      <sz val="10"/>
      <name val="Arial"/>
      <family val="2"/>
    </font>
    <font>
      <b/>
      <sz val="11"/>
      <color indexed="52"/>
      <name val="Calibri"/>
      <family val="2"/>
      <charset val="162"/>
    </font>
    <font>
      <sz val="8"/>
      <name val="Arial"/>
      <family val="2"/>
      <charset val="162"/>
    </font>
    <font>
      <sz val="10"/>
      <color indexed="10"/>
      <name val="Arial"/>
      <family val="2"/>
    </font>
    <font>
      <outline/>
      <sz val="14"/>
      <name val="N Helvetica Narrow"/>
    </font>
    <font>
      <b/>
      <sz val="11"/>
      <color indexed="9"/>
      <name val="Calibri"/>
      <family val="2"/>
      <charset val="162"/>
    </font>
    <font>
      <b/>
      <sz val="8"/>
      <name val="Book Antiqua"/>
      <family val="1"/>
      <charset val="162"/>
    </font>
    <font>
      <sz val="9"/>
      <name val="Times New Roman"/>
      <family val="1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Palatino"/>
      <family val="1"/>
    </font>
    <font>
      <sz val="11"/>
      <color indexed="8"/>
      <name val="Calibri"/>
      <family val="2"/>
    </font>
    <font>
      <sz val="10"/>
      <name val="Arial Tur"/>
      <charset val="162"/>
    </font>
    <font>
      <sz val="9"/>
      <name val="Arial"/>
      <family val="2"/>
      <charset val="162"/>
    </font>
    <font>
      <sz val="12"/>
      <color indexed="22"/>
      <name val="Arial"/>
      <family val="2"/>
      <charset val="162"/>
    </font>
    <font>
      <sz val="10"/>
      <name val="Palatino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8"/>
      <color indexed="8"/>
      <name val="Times New Roman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8"/>
      <name val="Univers 47 CondensedLight"/>
      <family val="2"/>
    </font>
    <font>
      <sz val="8"/>
      <name val="Helv"/>
    </font>
    <font>
      <b/>
      <sz val="11"/>
      <color indexed="63"/>
      <name val="Calibri"/>
      <family val="2"/>
      <charset val="162"/>
    </font>
    <font>
      <sz val="9"/>
      <name val="Arial"/>
      <family val="2"/>
    </font>
    <font>
      <u val="doubleAccounting"/>
      <sz val="10"/>
      <name val="Arial"/>
      <family val="2"/>
    </font>
    <font>
      <sz val="10"/>
      <name val="Times New Roman"/>
      <family val="1"/>
      <charset val="162"/>
    </font>
    <font>
      <b/>
      <sz val="12"/>
      <name val="Arial"/>
      <family val="2"/>
      <charset val="162"/>
    </font>
    <font>
      <b/>
      <sz val="8"/>
      <name val="Arial"/>
      <family val="2"/>
      <charset val="162"/>
    </font>
    <font>
      <sz val="12"/>
      <name val="Arial"/>
      <family val="2"/>
      <charset val="162"/>
    </font>
    <font>
      <sz val="6"/>
      <color indexed="23"/>
      <name val="Helvetica-Black"/>
    </font>
    <font>
      <sz val="9.5"/>
      <color indexed="23"/>
      <name val="Helvetica-Black"/>
    </font>
    <font>
      <sz val="10"/>
      <color indexed="57"/>
      <name val="Times New Roman"/>
      <family val="1"/>
    </font>
    <font>
      <sz val="12"/>
      <name val="Optimum"/>
    </font>
    <font>
      <sz val="11"/>
      <color indexed="62"/>
      <name val="Calibri"/>
      <family val="2"/>
      <charset val="162"/>
    </font>
    <font>
      <sz val="9"/>
      <name val="Bembo (DFS)"/>
    </font>
    <font>
      <sz val="11"/>
      <color indexed="17"/>
      <name val="Calibri"/>
      <family val="2"/>
      <charset val="162"/>
    </font>
    <font>
      <b/>
      <sz val="2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.5"/>
      <name val="Times New Roman"/>
      <family val="1"/>
    </font>
    <font>
      <sz val="6"/>
      <name val="Palatino"/>
      <family val="1"/>
    </font>
    <font>
      <b/>
      <sz val="10"/>
      <color indexed="10"/>
      <name val="Arial"/>
      <family val="2"/>
    </font>
    <font>
      <b/>
      <sz val="14"/>
      <color indexed="9"/>
      <name val="Arial"/>
      <family val="2"/>
    </font>
    <font>
      <sz val="10"/>
      <name val="Helvetica-Black"/>
    </font>
    <font>
      <sz val="28"/>
      <name val="Helvetica-Black"/>
    </font>
    <font>
      <sz val="18"/>
      <name val="Palatino"/>
      <family val="1"/>
    </font>
    <font>
      <i/>
      <sz val="14"/>
      <name val="Palatino"/>
      <family val="1"/>
    </font>
    <font>
      <b/>
      <sz val="12"/>
      <name val="Copperplate31bc"/>
    </font>
    <font>
      <b/>
      <sz val="12"/>
      <color indexed="9"/>
      <name val="Arial"/>
      <family val="2"/>
    </font>
    <font>
      <b/>
      <sz val="1"/>
      <color indexed="8"/>
      <name val="Courier"/>
      <family val="1"/>
      <charset val="162"/>
    </font>
    <font>
      <b/>
      <i/>
      <sz val="22"/>
      <name val="Times New Roman"/>
      <family val="1"/>
      <charset val="162"/>
    </font>
    <font>
      <sz val="10"/>
      <color indexed="12"/>
      <name val="Times New Roman"/>
      <family val="1"/>
    </font>
    <font>
      <b/>
      <sz val="10"/>
      <color indexed="32"/>
      <name val="Arial"/>
      <family val="2"/>
    </font>
    <font>
      <sz val="8"/>
      <color indexed="12"/>
      <name val="Arial"/>
      <family val="2"/>
      <charset val="162"/>
    </font>
    <font>
      <b/>
      <i/>
      <sz val="7"/>
      <name val="Times New Roman"/>
      <family val="1"/>
      <charset val="162"/>
    </font>
    <font>
      <b/>
      <sz val="8"/>
      <color indexed="12"/>
      <name val="Times New Roman"/>
      <family val="1"/>
      <charset val="162"/>
    </font>
    <font>
      <sz val="10"/>
      <color indexed="32"/>
      <name val="Arial"/>
      <family val="2"/>
      <charset val="162"/>
    </font>
    <font>
      <sz val="10"/>
      <color indexed="32"/>
      <name val="Arial Tur"/>
      <family val="2"/>
      <charset val="162"/>
    </font>
    <font>
      <b/>
      <sz val="10"/>
      <color indexed="16"/>
      <name val="Arial"/>
      <family val="2"/>
      <charset val="162"/>
    </font>
    <font>
      <sz val="10"/>
      <color indexed="37"/>
      <name val="Arial"/>
      <family val="2"/>
      <charset val="162"/>
    </font>
    <font>
      <sz val="10"/>
      <color indexed="37"/>
      <name val="Arial Tur"/>
      <family val="2"/>
      <charset val="162"/>
    </font>
    <font>
      <b/>
      <sz val="10"/>
      <color indexed="32"/>
      <name val="Arial"/>
      <family val="2"/>
      <charset val="162"/>
    </font>
    <font>
      <b/>
      <sz val="10"/>
      <color indexed="32"/>
      <name val="Arial Tur"/>
      <family val="2"/>
      <charset val="162"/>
    </font>
    <font>
      <sz val="10"/>
      <color indexed="18"/>
      <name val="Arial"/>
      <family val="2"/>
      <charset val="162"/>
    </font>
    <font>
      <sz val="10"/>
      <color indexed="18"/>
      <name val="Arial Tur"/>
      <family val="2"/>
      <charset val="162"/>
    </font>
    <font>
      <sz val="10"/>
      <color indexed="12"/>
      <name val="MS Sans Serif"/>
      <family val="2"/>
      <charset val="162"/>
    </font>
    <font>
      <b/>
      <sz val="10"/>
      <color indexed="12"/>
      <name val="Arial Tur"/>
      <family val="2"/>
      <charset val="162"/>
    </font>
    <font>
      <b/>
      <sz val="10"/>
      <color indexed="39"/>
      <name val="Arial"/>
      <family val="2"/>
      <charset val="162"/>
    </font>
    <font>
      <b/>
      <sz val="10"/>
      <color indexed="18"/>
      <name val="Arial Tur"/>
      <family val="2"/>
      <charset val="162"/>
    </font>
    <font>
      <sz val="10"/>
      <color indexed="10"/>
      <name val="Arial Tur"/>
      <family val="2"/>
      <charset val="162"/>
    </font>
    <font>
      <b/>
      <sz val="10"/>
      <color indexed="18"/>
      <name val="Arial"/>
      <family val="2"/>
      <charset val="162"/>
    </font>
    <font>
      <b/>
      <sz val="12"/>
      <color indexed="32"/>
      <name val="Arial Tur"/>
      <family val="2"/>
      <charset val="162"/>
    </font>
    <font>
      <b/>
      <sz val="10"/>
      <color indexed="58"/>
      <name val="Arial"/>
      <family val="2"/>
      <charset val="162"/>
    </font>
    <font>
      <b/>
      <sz val="10"/>
      <color indexed="33"/>
      <name val="Arial Tur"/>
      <family val="2"/>
      <charset val="162"/>
    </font>
    <font>
      <b/>
      <sz val="10"/>
      <color indexed="10"/>
      <name val="Arial Tur"/>
      <family val="2"/>
      <charset val="162"/>
    </font>
    <font>
      <b/>
      <sz val="10"/>
      <color indexed="20"/>
      <name val="Arial"/>
      <family val="2"/>
      <charset val="162"/>
    </font>
    <font>
      <b/>
      <sz val="10"/>
      <color indexed="16"/>
      <name val="Arial Tur"/>
      <family val="2"/>
      <charset val="162"/>
    </font>
    <font>
      <sz val="10"/>
      <name val="Arial Tur"/>
      <family val="2"/>
      <charset val="162"/>
    </font>
    <font>
      <u/>
      <sz val="10.45"/>
      <color indexed="36"/>
      <name val="Arial"/>
      <family val="2"/>
      <charset val="162"/>
    </font>
    <font>
      <sz val="10"/>
      <name val="Tms Rmn"/>
    </font>
    <font>
      <u/>
      <sz val="10.45"/>
      <color indexed="12"/>
      <name val="Arial"/>
      <family val="2"/>
      <charset val="162"/>
    </font>
    <font>
      <b/>
      <sz val="22"/>
      <color indexed="16"/>
      <name val="Arial"/>
      <family val="2"/>
    </font>
    <font>
      <sz val="10"/>
      <name val="Arial"/>
      <family val="2"/>
      <charset val="177"/>
    </font>
    <font>
      <sz val="8"/>
      <name val="Helv"/>
      <family val="2"/>
    </font>
    <font>
      <b/>
      <sz val="12"/>
      <color indexed="63"/>
      <name val="Microsoft Sans Serif"/>
      <family val="2"/>
    </font>
    <font>
      <sz val="11"/>
      <color indexed="60"/>
      <name val="Calibri"/>
      <family val="2"/>
      <charset val="162"/>
    </font>
    <font>
      <sz val="7"/>
      <name val="Small Fonts"/>
      <family val="2"/>
      <charset val="162"/>
    </font>
    <font>
      <b/>
      <i/>
      <sz val="16"/>
      <name val="Helv"/>
    </font>
    <font>
      <sz val="12"/>
      <color indexed="12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name val="CG Times (WN)"/>
    </font>
    <font>
      <sz val="8"/>
      <name val="Helvetica"/>
      <family val="2"/>
    </font>
    <font>
      <b/>
      <sz val="10"/>
      <color indexed="8"/>
      <name val="Arial"/>
      <family val="2"/>
      <charset val="162"/>
    </font>
    <font>
      <b/>
      <sz val="10"/>
      <name val="Arial Tur"/>
      <family val="2"/>
      <charset val="162"/>
    </font>
    <font>
      <i/>
      <sz val="10"/>
      <name val="Helv"/>
    </font>
    <font>
      <b/>
      <sz val="8"/>
      <name val="Arial"/>
      <family val="2"/>
    </font>
    <font>
      <b/>
      <sz val="10"/>
      <color indexed="72"/>
      <name val="Arial"/>
      <family val="2"/>
    </font>
    <font>
      <sz val="10"/>
      <color indexed="8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i/>
      <sz val="8"/>
      <name val="Times New Roman"/>
      <family val="1"/>
      <charset val="162"/>
    </font>
    <font>
      <sz val="10"/>
      <color indexed="10"/>
      <name val="Times New Roman"/>
      <family val="1"/>
    </font>
    <font>
      <sz val="9"/>
      <color indexed="8"/>
      <name val="Arial"/>
      <family val="2"/>
    </font>
    <font>
      <sz val="8"/>
      <color indexed="14"/>
      <name val="Helvetica"/>
    </font>
    <font>
      <b/>
      <sz val="16"/>
      <color indexed="16"/>
      <name val="Arial"/>
      <family val="2"/>
    </font>
    <font>
      <sz val="8"/>
      <name val="Arial Narrow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22"/>
      <name val="Arial"/>
      <family val="2"/>
    </font>
    <font>
      <sz val="7.5"/>
      <name val="Times New Roman"/>
      <family val="1"/>
    </font>
    <font>
      <b/>
      <sz val="10"/>
      <name val="Palatino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color indexed="16"/>
      <name val="Arial"/>
      <family val="2"/>
    </font>
    <font>
      <i/>
      <sz val="8"/>
      <name val="Arial"/>
      <family val="2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Palatino"/>
      <family val="1"/>
    </font>
    <font>
      <sz val="11"/>
      <name val="Helvetica-Black"/>
    </font>
    <font>
      <b/>
      <sz val="10"/>
      <color indexed="12"/>
      <name val="Monotype Sorts"/>
      <charset val="2"/>
    </font>
    <font>
      <sz val="8"/>
      <color indexed="8"/>
      <name val="Arial"/>
      <family val="2"/>
      <charset val="162"/>
    </font>
    <font>
      <sz val="12"/>
      <name val="Times New Roman"/>
      <family val="1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8"/>
      <color indexed="16"/>
      <name val="Helv"/>
    </font>
    <font>
      <sz val="11"/>
      <color indexed="10"/>
      <name val="Calibri"/>
      <family val="2"/>
      <charset val="162"/>
    </font>
    <font>
      <sz val="10"/>
      <name val="Impact"/>
      <family val="2"/>
    </font>
    <font>
      <sz val="12"/>
      <color indexed="9"/>
      <name val="Weiss"/>
    </font>
    <font>
      <sz val="8"/>
      <color indexed="9"/>
      <name val="Arial"/>
      <family val="2"/>
    </font>
    <font>
      <sz val="12"/>
      <name val="Helv"/>
    </font>
    <font>
      <sz val="8"/>
      <color indexed="12"/>
      <name val="Times New Roman"/>
      <family val="1"/>
    </font>
    <font>
      <sz val="11"/>
      <name val="HellasTimes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i/>
      <sz val="9"/>
      <color theme="1"/>
      <name val="Arial"/>
      <family val="2"/>
      <charset val="162"/>
    </font>
    <font>
      <i/>
      <sz val="9"/>
      <color rgb="FF000000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</patternFill>
    </fill>
    <fill>
      <patternFill patternType="gray0625">
        <bgColor indexed="26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rgb="FFFFC000"/>
        </stop>
      </gradient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32"/>
      </top>
      <bottom style="medium">
        <color indexed="3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rgb="FFFFC000"/>
      </top>
      <bottom style="hair">
        <color rgb="FFFFC000"/>
      </bottom>
      <diagonal/>
    </border>
    <border>
      <left/>
      <right/>
      <top style="hair">
        <color rgb="FFFFC000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5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74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0" fontId="3" fillId="0" borderId="0">
      <alignment vertical="center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6" fontId="12" fillId="0" borderId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7" fillId="0" borderId="0" applyFont="0" applyFill="0" applyBorder="0" applyAlignment="0" applyProtection="0">
      <protection locked="0"/>
    </xf>
    <xf numFmtId="166" fontId="28" fillId="4" borderId="0" applyNumberFormat="0" applyBorder="0" applyAlignment="0" applyProtection="0"/>
    <xf numFmtId="166" fontId="28" fillId="5" borderId="0" applyNumberFormat="0" applyBorder="0" applyAlignment="0" applyProtection="0"/>
    <xf numFmtId="166" fontId="28" fillId="6" borderId="0" applyNumberFormat="0" applyBorder="0" applyAlignment="0" applyProtection="0"/>
    <xf numFmtId="166" fontId="28" fillId="7" borderId="0" applyNumberFormat="0" applyBorder="0" applyAlignment="0" applyProtection="0"/>
    <xf numFmtId="166" fontId="28" fillId="8" borderId="0" applyNumberFormat="0" applyBorder="0" applyAlignment="0" applyProtection="0"/>
    <xf numFmtId="166" fontId="28" fillId="9" borderId="0" applyNumberFormat="0" applyBorder="0" applyAlignment="0" applyProtection="0"/>
    <xf numFmtId="166" fontId="28" fillId="10" borderId="0" applyNumberFormat="0" applyBorder="0" applyAlignment="0" applyProtection="0"/>
    <xf numFmtId="166" fontId="28" fillId="11" borderId="0" applyNumberFormat="0" applyBorder="0" applyAlignment="0" applyProtection="0"/>
    <xf numFmtId="166" fontId="28" fillId="12" borderId="0" applyNumberFormat="0" applyBorder="0" applyAlignment="0" applyProtection="0"/>
    <xf numFmtId="166" fontId="28" fillId="7" borderId="0" applyNumberFormat="0" applyBorder="0" applyAlignment="0" applyProtection="0"/>
    <xf numFmtId="166" fontId="28" fillId="10" borderId="0" applyNumberFormat="0" applyBorder="0" applyAlignment="0" applyProtection="0"/>
    <xf numFmtId="166" fontId="28" fillId="13" borderId="0" applyNumberFormat="0" applyBorder="0" applyAlignment="0" applyProtection="0"/>
    <xf numFmtId="166" fontId="29" fillId="14" borderId="0" applyNumberFormat="0" applyBorder="0" applyAlignment="0" applyProtection="0"/>
    <xf numFmtId="166" fontId="29" fillId="11" borderId="0" applyNumberFormat="0" applyBorder="0" applyAlignment="0" applyProtection="0"/>
    <xf numFmtId="166" fontId="29" fillId="12" borderId="0" applyNumberFormat="0" applyBorder="0" applyAlignment="0" applyProtection="0"/>
    <xf numFmtId="166" fontId="29" fillId="15" borderId="0" applyNumberFormat="0" applyBorder="0" applyAlignment="0" applyProtection="0"/>
    <xf numFmtId="166" fontId="29" fillId="16" borderId="0" applyNumberFormat="0" applyBorder="0" applyAlignment="0" applyProtection="0"/>
    <xf numFmtId="166" fontId="29" fillId="17" borderId="0" applyNumberFormat="0" applyBorder="0" applyAlignment="0" applyProtection="0"/>
    <xf numFmtId="166" fontId="30" fillId="0" borderId="0" applyNumberFormat="0" applyFont="0" applyFill="0" applyBorder="0" applyAlignment="0" applyProtection="0"/>
    <xf numFmtId="180" fontId="31" fillId="0" borderId="0" applyFont="0" applyFill="0" applyBorder="0" applyAlignment="0"/>
    <xf numFmtId="166" fontId="32" fillId="0" borderId="0" applyFont="0" applyAlignment="0">
      <alignment horizontal="center" vertical="center"/>
    </xf>
    <xf numFmtId="166" fontId="31" fillId="0" borderId="0"/>
    <xf numFmtId="166" fontId="27" fillId="0" borderId="0"/>
    <xf numFmtId="166" fontId="32" fillId="0" borderId="0" applyFont="0" applyAlignment="0">
      <alignment horizontal="center" vertical="center"/>
    </xf>
    <xf numFmtId="166" fontId="32" fillId="0" borderId="0" applyFont="0" applyAlignment="0">
      <alignment horizontal="center" vertical="center"/>
    </xf>
    <xf numFmtId="166" fontId="32" fillId="0" borderId="0" applyFont="0" applyAlignment="0">
      <alignment horizontal="center" vertical="center"/>
    </xf>
    <xf numFmtId="166" fontId="32" fillId="0" borderId="0" applyFont="0" applyAlignment="0">
      <alignment horizontal="center" vertical="center"/>
    </xf>
    <xf numFmtId="166" fontId="32" fillId="0" borderId="0" applyFont="0" applyAlignment="0">
      <alignment horizontal="center" vertical="center"/>
    </xf>
    <xf numFmtId="166" fontId="32" fillId="0" borderId="0" applyFont="0" applyAlignment="0">
      <alignment horizontal="center" vertical="center"/>
    </xf>
    <xf numFmtId="166" fontId="27" fillId="0" borderId="0"/>
    <xf numFmtId="166" fontId="27" fillId="0" borderId="0"/>
    <xf numFmtId="166" fontId="33" fillId="0" borderId="0"/>
    <xf numFmtId="179" fontId="27" fillId="0" borderId="0" applyFont="0" applyFill="0" applyBorder="0" applyAlignment="0" applyProtection="0">
      <protection locked="0"/>
    </xf>
    <xf numFmtId="166" fontId="33" fillId="0" borderId="0"/>
    <xf numFmtId="166" fontId="30" fillId="0" borderId="0" applyNumberFormat="0" applyFont="0" applyFill="0" applyBorder="0" applyAlignment="0" applyProtection="0"/>
    <xf numFmtId="166" fontId="33" fillId="0" borderId="0" applyFont="0" applyFill="0" applyBorder="0" applyAlignment="0" applyProtection="0"/>
    <xf numFmtId="166" fontId="34" fillId="0" borderId="0" applyNumberFormat="0" applyFill="0" applyBorder="0" applyAlignment="0" applyProtection="0"/>
    <xf numFmtId="166" fontId="30" fillId="0" borderId="0" applyNumberFormat="0" applyFont="0" applyFill="0" applyBorder="0" applyAlignment="0" applyProtection="0"/>
    <xf numFmtId="166" fontId="33" fillId="0" borderId="0"/>
    <xf numFmtId="166" fontId="35" fillId="0" borderId="0"/>
    <xf numFmtId="166" fontId="33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ont="0" applyFill="0" applyBorder="0" applyAlignment="0" applyProtection="0"/>
    <xf numFmtId="166" fontId="33" fillId="0" borderId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6" fontId="28" fillId="4" borderId="0" applyNumberFormat="0" applyBorder="0" applyAlignment="0" applyProtection="0"/>
    <xf numFmtId="166" fontId="28" fillId="4" borderId="0" applyNumberFormat="0" applyBorder="0" applyAlignment="0" applyProtection="0"/>
    <xf numFmtId="166" fontId="28" fillId="5" borderId="0" applyNumberFormat="0" applyBorder="0" applyAlignment="0" applyProtection="0"/>
    <xf numFmtId="166" fontId="28" fillId="5" borderId="0" applyNumberFormat="0" applyBorder="0" applyAlignment="0" applyProtection="0"/>
    <xf numFmtId="166" fontId="28" fillId="6" borderId="0" applyNumberFormat="0" applyBorder="0" applyAlignment="0" applyProtection="0"/>
    <xf numFmtId="166" fontId="28" fillId="6" borderId="0" applyNumberFormat="0" applyBorder="0" applyAlignment="0" applyProtection="0"/>
    <xf numFmtId="166" fontId="28" fillId="7" borderId="0" applyNumberFormat="0" applyBorder="0" applyAlignment="0" applyProtection="0"/>
    <xf numFmtId="166" fontId="28" fillId="7" borderId="0" applyNumberFormat="0" applyBorder="0" applyAlignment="0" applyProtection="0"/>
    <xf numFmtId="166" fontId="28" fillId="8" borderId="0" applyNumberFormat="0" applyBorder="0" applyAlignment="0" applyProtection="0"/>
    <xf numFmtId="166" fontId="28" fillId="8" borderId="0" applyNumberFormat="0" applyBorder="0" applyAlignment="0" applyProtection="0"/>
    <xf numFmtId="166" fontId="28" fillId="9" borderId="0" applyNumberFormat="0" applyBorder="0" applyAlignment="0" applyProtection="0"/>
    <xf numFmtId="166" fontId="28" fillId="9" borderId="0" applyNumberFormat="0" applyBorder="0" applyAlignment="0" applyProtection="0"/>
    <xf numFmtId="37" fontId="26" fillId="0" borderId="0"/>
    <xf numFmtId="166" fontId="28" fillId="10" borderId="0" applyNumberFormat="0" applyBorder="0" applyAlignment="0" applyProtection="0"/>
    <xf numFmtId="166" fontId="28" fillId="10" borderId="0" applyNumberFormat="0" applyBorder="0" applyAlignment="0" applyProtection="0"/>
    <xf numFmtId="166" fontId="28" fillId="11" borderId="0" applyNumberFormat="0" applyBorder="0" applyAlignment="0" applyProtection="0"/>
    <xf numFmtId="166" fontId="28" fillId="11" borderId="0" applyNumberFormat="0" applyBorder="0" applyAlignment="0" applyProtection="0"/>
    <xf numFmtId="166" fontId="28" fillId="12" borderId="0" applyNumberFormat="0" applyBorder="0" applyAlignment="0" applyProtection="0"/>
    <xf numFmtId="166" fontId="28" fillId="12" borderId="0" applyNumberFormat="0" applyBorder="0" applyAlignment="0" applyProtection="0"/>
    <xf numFmtId="166" fontId="28" fillId="7" borderId="0" applyNumberFormat="0" applyBorder="0" applyAlignment="0" applyProtection="0"/>
    <xf numFmtId="166" fontId="28" fillId="7" borderId="0" applyNumberFormat="0" applyBorder="0" applyAlignment="0" applyProtection="0"/>
    <xf numFmtId="166" fontId="28" fillId="10" borderId="0" applyNumberFormat="0" applyBorder="0" applyAlignment="0" applyProtection="0"/>
    <xf numFmtId="166" fontId="28" fillId="10" borderId="0" applyNumberFormat="0" applyBorder="0" applyAlignment="0" applyProtection="0"/>
    <xf numFmtId="166" fontId="28" fillId="13" borderId="0" applyNumberFormat="0" applyBorder="0" applyAlignment="0" applyProtection="0"/>
    <xf numFmtId="166" fontId="28" fillId="13" borderId="0" applyNumberFormat="0" applyBorder="0" applyAlignment="0" applyProtection="0"/>
    <xf numFmtId="166" fontId="29" fillId="14" borderId="0" applyNumberFormat="0" applyBorder="0" applyAlignment="0" applyProtection="0"/>
    <xf numFmtId="166" fontId="29" fillId="14" borderId="0" applyNumberFormat="0" applyBorder="0" applyAlignment="0" applyProtection="0"/>
    <xf numFmtId="166" fontId="29" fillId="11" borderId="0" applyNumberFormat="0" applyBorder="0" applyAlignment="0" applyProtection="0"/>
    <xf numFmtId="166" fontId="29" fillId="11" borderId="0" applyNumberFormat="0" applyBorder="0" applyAlignment="0" applyProtection="0"/>
    <xf numFmtId="166" fontId="29" fillId="12" borderId="0" applyNumberFormat="0" applyBorder="0" applyAlignment="0" applyProtection="0"/>
    <xf numFmtId="166" fontId="29" fillId="12" borderId="0" applyNumberFormat="0" applyBorder="0" applyAlignment="0" applyProtection="0"/>
    <xf numFmtId="166" fontId="29" fillId="15" borderId="0" applyNumberFormat="0" applyBorder="0" applyAlignment="0" applyProtection="0"/>
    <xf numFmtId="166" fontId="29" fillId="15" borderId="0" applyNumberFormat="0" applyBorder="0" applyAlignment="0" applyProtection="0"/>
    <xf numFmtId="166" fontId="29" fillId="16" borderId="0" applyNumberFormat="0" applyBorder="0" applyAlignment="0" applyProtection="0"/>
    <xf numFmtId="166" fontId="29" fillId="16" borderId="0" applyNumberFormat="0" applyBorder="0" applyAlignment="0" applyProtection="0"/>
    <xf numFmtId="166" fontId="29" fillId="17" borderId="0" applyNumberFormat="0" applyBorder="0" applyAlignment="0" applyProtection="0"/>
    <xf numFmtId="166" fontId="29" fillId="17" borderId="0" applyNumberFormat="0" applyBorder="0" applyAlignment="0" applyProtection="0"/>
    <xf numFmtId="166" fontId="33" fillId="0" borderId="0"/>
    <xf numFmtId="166" fontId="29" fillId="18" borderId="0" applyNumberFormat="0" applyBorder="0" applyAlignment="0" applyProtection="0"/>
    <xf numFmtId="166" fontId="29" fillId="18" borderId="0" applyNumberFormat="0" applyBorder="0" applyAlignment="0" applyProtection="0"/>
    <xf numFmtId="166" fontId="29" fillId="19" borderId="0" applyNumberFormat="0" applyBorder="0" applyAlignment="0" applyProtection="0"/>
    <xf numFmtId="166" fontId="29" fillId="19" borderId="0" applyNumberFormat="0" applyBorder="0" applyAlignment="0" applyProtection="0"/>
    <xf numFmtId="166" fontId="29" fillId="20" borderId="0" applyNumberFormat="0" applyBorder="0" applyAlignment="0" applyProtection="0"/>
    <xf numFmtId="166" fontId="29" fillId="20" borderId="0" applyNumberFormat="0" applyBorder="0" applyAlignment="0" applyProtection="0"/>
    <xf numFmtId="166" fontId="29" fillId="15" borderId="0" applyNumberFormat="0" applyBorder="0" applyAlignment="0" applyProtection="0"/>
    <xf numFmtId="166" fontId="29" fillId="15" borderId="0" applyNumberFormat="0" applyBorder="0" applyAlignment="0" applyProtection="0"/>
    <xf numFmtId="166" fontId="29" fillId="16" borderId="0" applyNumberFormat="0" applyBorder="0" applyAlignment="0" applyProtection="0"/>
    <xf numFmtId="166" fontId="29" fillId="16" borderId="0" applyNumberFormat="0" applyBorder="0" applyAlignment="0" applyProtection="0"/>
    <xf numFmtId="166" fontId="29" fillId="21" borderId="0" applyNumberFormat="0" applyBorder="0" applyAlignment="0" applyProtection="0"/>
    <xf numFmtId="166" fontId="29" fillId="21" borderId="0" applyNumberFormat="0" applyBorder="0" applyAlignment="0" applyProtection="0"/>
    <xf numFmtId="166" fontId="36" fillId="0" borderId="0" applyNumberFormat="0" applyFill="0" applyBorder="0" applyAlignment="0" applyProtection="0"/>
    <xf numFmtId="166" fontId="30" fillId="0" borderId="0" applyNumberFormat="0" applyFont="0" applyFill="0" applyBorder="0" applyAlignment="0" applyProtection="0"/>
    <xf numFmtId="166" fontId="37" fillId="0" borderId="0" applyNumberFormat="0" applyFill="0" applyBorder="0" applyAlignment="0" applyProtection="0"/>
    <xf numFmtId="166" fontId="38" fillId="0" borderId="0">
      <alignment horizontal="left"/>
    </xf>
    <xf numFmtId="166" fontId="34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40" fillId="0" borderId="5" applyNumberFormat="0" applyFill="0" applyAlignment="0" applyProtection="0"/>
    <xf numFmtId="37" fontId="26" fillId="0" borderId="0"/>
    <xf numFmtId="188" fontId="34" fillId="22" borderId="6" applyProtection="0">
      <alignment horizontal="right"/>
    </xf>
    <xf numFmtId="189" fontId="34" fillId="22" borderId="6" applyProtection="0">
      <alignment horizontal="right"/>
      <protection locked="0"/>
    </xf>
    <xf numFmtId="190" fontId="34" fillId="22" borderId="6" applyProtection="0">
      <alignment horizontal="right"/>
      <protection locked="0"/>
    </xf>
    <xf numFmtId="191" fontId="34" fillId="22" borderId="6" applyProtection="0">
      <alignment horizontal="right"/>
      <protection locked="0"/>
    </xf>
    <xf numFmtId="192" fontId="34" fillId="22" borderId="6" applyProtection="0">
      <alignment horizontal="right"/>
    </xf>
    <xf numFmtId="193" fontId="34" fillId="22" borderId="6" applyProtection="0">
      <alignment horizontal="right"/>
    </xf>
    <xf numFmtId="194" fontId="34" fillId="22" borderId="6" applyProtection="0">
      <alignment horizontal="right"/>
    </xf>
    <xf numFmtId="195" fontId="34" fillId="22" borderId="6" applyProtection="0">
      <alignment horizontal="right"/>
    </xf>
    <xf numFmtId="196" fontId="34" fillId="22" borderId="6" applyProtection="0">
      <alignment horizontal="right"/>
    </xf>
    <xf numFmtId="197" fontId="34" fillId="22" borderId="6" applyProtection="0">
      <alignment horizontal="right"/>
    </xf>
    <xf numFmtId="166" fontId="41" fillId="23" borderId="7" applyNumberFormat="0" applyAlignment="0">
      <alignment horizontal="right"/>
    </xf>
    <xf numFmtId="166" fontId="42" fillId="0" borderId="0"/>
    <xf numFmtId="3" fontId="43" fillId="0" borderId="0" applyNumberFormat="0" applyFill="0" applyBorder="0" applyAlignment="0" applyProtection="0">
      <alignment horizontal="right" vertical="top" wrapText="1"/>
    </xf>
    <xf numFmtId="166" fontId="44" fillId="5" borderId="0" applyNumberFormat="0" applyBorder="0" applyAlignment="0" applyProtection="0"/>
    <xf numFmtId="166" fontId="44" fillId="5" borderId="0" applyNumberFormat="0" applyBorder="0" applyAlignment="0" applyProtection="0"/>
    <xf numFmtId="166" fontId="45" fillId="0" borderId="8" applyNumberFormat="0" applyFill="0" applyAlignment="0" applyProtection="0"/>
    <xf numFmtId="198" fontId="46" fillId="0" borderId="0" applyFont="0" applyFill="0" applyBorder="0" applyAlignment="0" applyProtection="0">
      <alignment vertical="top"/>
    </xf>
    <xf numFmtId="166" fontId="47" fillId="0" borderId="9" applyNumberFormat="0" applyFill="0" applyAlignment="0" applyProtection="0"/>
    <xf numFmtId="166" fontId="48" fillId="0" borderId="10" applyNumberFormat="0" applyFill="0" applyAlignment="0" applyProtection="0"/>
    <xf numFmtId="166" fontId="49" fillId="0" borderId="11" applyNumberFormat="0" applyFill="0" applyAlignment="0" applyProtection="0"/>
    <xf numFmtId="166" fontId="49" fillId="0" borderId="0" applyNumberFormat="0" applyFill="0" applyBorder="0" applyAlignment="0" applyProtection="0"/>
    <xf numFmtId="199" fontId="50" fillId="22" borderId="6" applyFont="0" applyFill="0" applyBorder="0" applyAlignment="0" applyProtection="0"/>
    <xf numFmtId="10" fontId="34" fillId="24" borderId="1" applyNumberFormat="0" applyAlignment="0">
      <alignment horizontal="right"/>
    </xf>
    <xf numFmtId="166" fontId="51" fillId="0" borderId="0" applyNumberFormat="0" applyFill="0" applyBorder="0" applyAlignment="0" applyProtection="0"/>
    <xf numFmtId="166" fontId="52" fillId="25" borderId="0" applyNumberFormat="0" applyFill="0" applyBorder="0" applyAlignment="0" applyProtection="0">
      <protection locked="0"/>
    </xf>
    <xf numFmtId="14" fontId="53" fillId="0" borderId="0" applyNumberFormat="0" applyFill="0" applyBorder="0" applyAlignment="0" applyProtection="0">
      <alignment horizontal="center"/>
    </xf>
    <xf numFmtId="200" fontId="54" fillId="0" borderId="0">
      <alignment horizontal="right"/>
      <protection locked="0"/>
    </xf>
    <xf numFmtId="166" fontId="55" fillId="0" borderId="0" applyNumberFormat="0" applyFill="0" applyBorder="0" applyAlignment="0" applyProtection="0"/>
    <xf numFmtId="38" fontId="33" fillId="26" borderId="6">
      <protection locked="0"/>
    </xf>
    <xf numFmtId="49" fontId="33" fillId="26" borderId="6">
      <alignment horizontal="left"/>
      <protection locked="0"/>
    </xf>
    <xf numFmtId="38" fontId="33" fillId="0" borderId="6"/>
    <xf numFmtId="166" fontId="56" fillId="0" borderId="6" applyNumberFormat="0">
      <alignment horizontal="center"/>
    </xf>
    <xf numFmtId="166" fontId="33" fillId="0" borderId="6" applyNumberFormat="0"/>
    <xf numFmtId="166" fontId="56" fillId="0" borderId="6" applyNumberFormat="0"/>
    <xf numFmtId="166" fontId="33" fillId="0" borderId="6" applyNumberFormat="0">
      <alignment horizontal="right"/>
    </xf>
    <xf numFmtId="166" fontId="57" fillId="0" borderId="0" applyNumberFormat="0" applyFill="0" applyBorder="0" applyAlignment="0" applyProtection="0"/>
    <xf numFmtId="166" fontId="58" fillId="25" borderId="12" applyNumberFormat="0" applyFill="0" applyBorder="0" applyAlignment="0" applyProtection="0">
      <protection locked="0"/>
    </xf>
    <xf numFmtId="37" fontId="26" fillId="0" borderId="1" applyNumberFormat="0" applyFont="0" applyFill="0" applyAlignment="0" applyProtection="0"/>
    <xf numFmtId="166" fontId="31" fillId="0" borderId="13" applyNumberFormat="0" applyFont="0" applyFill="0" applyAlignment="0" applyProtection="0"/>
    <xf numFmtId="201" fontId="34" fillId="0" borderId="14" applyNumberFormat="0" applyFill="0" applyAlignment="0" applyProtection="0"/>
    <xf numFmtId="202" fontId="59" fillId="0" borderId="3" applyAlignment="0" applyProtection="0"/>
    <xf numFmtId="203" fontId="60" fillId="0" borderId="0" applyFont="0" applyFill="0" applyBorder="0" applyAlignment="0" applyProtection="0"/>
    <xf numFmtId="204" fontId="27" fillId="0" borderId="0" applyFont="0" applyFill="0" applyBorder="0" applyAlignment="0">
      <alignment horizontal="right"/>
    </xf>
    <xf numFmtId="166" fontId="61" fillId="27" borderId="15" applyNumberFormat="0" applyAlignment="0" applyProtection="0"/>
    <xf numFmtId="166" fontId="61" fillId="27" borderId="15" applyNumberFormat="0" applyAlignment="0" applyProtection="0"/>
    <xf numFmtId="205" fontId="62" fillId="28" borderId="0" applyNumberFormat="0" applyFont="0" applyBorder="0" applyAlignment="0">
      <protection locked="0"/>
    </xf>
    <xf numFmtId="206" fontId="33" fillId="0" borderId="16"/>
    <xf numFmtId="166" fontId="63" fillId="0" borderId="0" applyNumberFormat="0" applyBorder="0" applyAlignment="0" applyProtection="0"/>
    <xf numFmtId="201" fontId="27" fillId="0" borderId="0"/>
    <xf numFmtId="177" fontId="64" fillId="0" borderId="0" applyFill="0" applyBorder="0" applyAlignment="0" applyProtection="0"/>
    <xf numFmtId="166" fontId="65" fillId="29" borderId="17" applyNumberFormat="0" applyAlignment="0" applyProtection="0"/>
    <xf numFmtId="166" fontId="65" fillId="29" borderId="17" applyNumberFormat="0" applyAlignment="0" applyProtection="0"/>
    <xf numFmtId="166" fontId="66" fillId="0" borderId="1" applyNumberFormat="0" applyFill="0" applyBorder="0" applyAlignment="0" applyProtection="0">
      <alignment horizontal="center"/>
    </xf>
    <xf numFmtId="207" fontId="67" fillId="0" borderId="0">
      <alignment horizontal="right"/>
    </xf>
    <xf numFmtId="41" fontId="34" fillId="0" borderId="0" applyFont="0" applyFill="0" applyBorder="0" applyAlignment="0" applyProtection="0"/>
    <xf numFmtId="208" fontId="68" fillId="0" borderId="0" applyFont="0" applyFill="0" applyBorder="0" applyAlignment="0" applyProtection="0"/>
    <xf numFmtId="209" fontId="69" fillId="0" borderId="0" applyFont="0" applyFill="0" applyBorder="0" applyAlignment="0" applyProtection="0">
      <alignment horizontal="center"/>
    </xf>
    <xf numFmtId="207" fontId="70" fillId="0" borderId="0" applyFont="0" applyFill="0" applyBorder="0" applyAlignment="0" applyProtection="0">
      <alignment horizontal="right"/>
    </xf>
    <xf numFmtId="201" fontId="31" fillId="0" borderId="0" applyFont="0" applyFill="0" applyBorder="0" applyAlignment="0" applyProtection="0"/>
    <xf numFmtId="210" fontId="33" fillId="0" borderId="0" applyFill="0" applyBorder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211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1" fillId="0" borderId="0" applyFont="0" applyFill="0" applyBorder="0" applyAlignment="0" applyProtection="0"/>
    <xf numFmtId="212" fontId="7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213" fontId="73" fillId="0" borderId="1" applyFont="0" applyFill="0" applyBorder="0" applyAlignment="0" applyProtection="0"/>
    <xf numFmtId="213" fontId="50" fillId="0" borderId="0" applyFont="0" applyFill="0" applyBorder="0" applyAlignment="0" applyProtection="0"/>
    <xf numFmtId="214" fontId="70" fillId="0" borderId="0" applyFont="0" applyFill="0" applyBorder="0" applyAlignment="0" applyProtection="0"/>
    <xf numFmtId="3" fontId="74" fillId="0" borderId="0" applyFont="0" applyFill="0" applyBorder="0" applyAlignment="0" applyProtection="0"/>
    <xf numFmtId="215" fontId="31" fillId="0" borderId="0" applyFont="0" applyFill="0" applyBorder="0" applyAlignment="0" applyProtection="0"/>
    <xf numFmtId="166" fontId="27" fillId="0" borderId="0">
      <alignment horizontal="right"/>
    </xf>
    <xf numFmtId="216" fontId="75" fillId="0" borderId="0" applyFont="0" applyFill="0" applyBorder="0" applyAlignment="0" applyProtection="0"/>
    <xf numFmtId="166" fontId="76" fillId="0" borderId="0">
      <alignment horizontal="left"/>
    </xf>
    <xf numFmtId="166" fontId="77" fillId="0" borderId="0"/>
    <xf numFmtId="166" fontId="78" fillId="0" borderId="0">
      <alignment horizontal="left"/>
    </xf>
    <xf numFmtId="217" fontId="50" fillId="0" borderId="0" applyFont="0" applyFill="0" applyBorder="0" applyAlignment="0" applyProtection="0"/>
    <xf numFmtId="218" fontId="31" fillId="0" borderId="0" applyFont="0" applyFill="0" applyBorder="0" applyAlignment="0" applyProtection="0">
      <protection locked="0"/>
    </xf>
    <xf numFmtId="219" fontId="31" fillId="0" borderId="0" applyFont="0" applyFill="0" applyBorder="0" applyAlignment="0" applyProtection="0">
      <protection locked="0"/>
    </xf>
    <xf numFmtId="220" fontId="79" fillId="0" borderId="0" applyFont="0" applyFill="0" applyBorder="0" applyAlignment="0" applyProtection="0"/>
    <xf numFmtId="221" fontId="80" fillId="0" borderId="18">
      <protection locked="0"/>
    </xf>
    <xf numFmtId="222" fontId="68" fillId="0" borderId="0" applyFont="0" applyFill="0" applyBorder="0" applyAlignment="0" applyProtection="0"/>
    <xf numFmtId="223" fontId="27" fillId="0" borderId="0" applyFont="0" applyFill="0" applyBorder="0" applyAlignment="0" applyProtection="0">
      <alignment horizontal="right"/>
    </xf>
    <xf numFmtId="224" fontId="70" fillId="0" borderId="0" applyFont="0" applyFill="0" applyBorder="0" applyAlignment="0" applyProtection="0">
      <alignment horizontal="right"/>
    </xf>
    <xf numFmtId="225" fontId="81" fillId="0" borderId="0" applyFont="0" applyFill="0" applyBorder="0" applyAlignment="0" applyProtection="0"/>
    <xf numFmtId="224" fontId="70" fillId="0" borderId="0" applyFont="0" applyFill="0" applyBorder="0" applyAlignment="0" applyProtection="0">
      <alignment horizontal="right"/>
    </xf>
    <xf numFmtId="226" fontId="81" fillId="0" borderId="0" applyFont="0" applyFill="0" applyBorder="0" applyAlignment="0" applyProtection="0"/>
    <xf numFmtId="227" fontId="73" fillId="0" borderId="1" applyFont="0" applyFill="0" applyBorder="0" applyAlignment="0" applyProtection="0"/>
    <xf numFmtId="228" fontId="70" fillId="0" borderId="0" applyFont="0" applyFill="0" applyBorder="0" applyAlignment="0" applyProtection="0"/>
    <xf numFmtId="229" fontId="74" fillId="0" borderId="0" applyFont="0" applyFill="0" applyBorder="0" applyAlignment="0" applyProtection="0"/>
    <xf numFmtId="230" fontId="82" fillId="0" borderId="19" applyFont="0" applyFill="0" applyBorder="0" applyAlignment="0" applyProtection="0">
      <alignment horizontal="right"/>
    </xf>
    <xf numFmtId="231" fontId="82" fillId="0" borderId="19" applyFont="0" applyFill="0" applyBorder="0" applyAlignment="0" applyProtection="0">
      <alignment horizontal="right"/>
    </xf>
    <xf numFmtId="201" fontId="31" fillId="0" borderId="0" applyFont="0" applyFill="0" applyBorder="0" applyAlignment="0" applyProtection="0"/>
    <xf numFmtId="200" fontId="83" fillId="0" borderId="0" applyFill="0" applyBorder="0">
      <alignment horizontal="right"/>
    </xf>
    <xf numFmtId="166" fontId="84" fillId="27" borderId="20" applyNumberFormat="0" applyAlignment="0" applyProtection="0"/>
    <xf numFmtId="166" fontId="74" fillId="0" borderId="0" applyFont="0" applyFill="0" applyBorder="0" applyAlignment="0" applyProtection="0"/>
    <xf numFmtId="15" fontId="26" fillId="0" borderId="0" applyFont="0" applyFill="0" applyBorder="0" applyAlignment="0" applyProtection="0"/>
    <xf numFmtId="232" fontId="70" fillId="0" borderId="0" applyFont="0" applyFill="0" applyBorder="0" applyAlignment="0" applyProtection="0"/>
    <xf numFmtId="233" fontId="70" fillId="0" borderId="0" applyFont="0" applyFill="0" applyBorder="0" applyAlignment="0" applyProtection="0"/>
    <xf numFmtId="232" fontId="70" fillId="0" borderId="0" applyFont="0" applyFill="0" applyBorder="0" applyAlignment="0" applyProtection="0"/>
    <xf numFmtId="232" fontId="68" fillId="0" borderId="0" applyFont="0" applyFill="0" applyBorder="0" applyProtection="0">
      <alignment horizontal="right"/>
    </xf>
    <xf numFmtId="43" fontId="33" fillId="0" borderId="0" applyFont="0" applyFill="0" applyBorder="0" applyAlignment="0" applyProtection="0"/>
    <xf numFmtId="234" fontId="85" fillId="0" borderId="0" applyFill="0" applyBorder="0" applyProtection="0">
      <alignment horizontal="right"/>
    </xf>
    <xf numFmtId="235" fontId="31" fillId="0" borderId="0" applyFont="0" applyFill="0" applyBorder="0" applyAlignment="0" applyProtection="0"/>
    <xf numFmtId="236" fontId="70" fillId="0" borderId="21" applyNumberFormat="0" applyFont="0" applyFill="0" applyAlignment="0" applyProtection="0"/>
    <xf numFmtId="198" fontId="86" fillId="0" borderId="0" applyFill="0" applyBorder="0" applyAlignment="0" applyProtection="0"/>
    <xf numFmtId="3" fontId="40" fillId="0" borderId="3" applyNumberFormat="0" applyBorder="0"/>
    <xf numFmtId="237" fontId="40" fillId="30" borderId="0" applyNumberFormat="0" applyBorder="0">
      <alignment horizontal="left" vertical="center"/>
    </xf>
    <xf numFmtId="166" fontId="87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87" fillId="0" borderId="0" applyFont="0" applyFill="0" applyBorder="0" applyAlignment="0" applyProtection="0"/>
    <xf numFmtId="166" fontId="36" fillId="0" borderId="0" applyNumberFormat="0" applyFill="0" applyBorder="0" applyAlignment="0" applyProtection="0"/>
    <xf numFmtId="166" fontId="36" fillId="0" borderId="0" applyNumberFormat="0" applyFill="0" applyBorder="0" applyAlignment="0" applyProtection="0"/>
    <xf numFmtId="166" fontId="56" fillId="0" borderId="0" applyProtection="0"/>
    <xf numFmtId="166" fontId="56" fillId="0" borderId="0" applyProtection="0"/>
    <xf numFmtId="166" fontId="88" fillId="0" borderId="0" applyProtection="0"/>
    <xf numFmtId="166" fontId="88" fillId="0" borderId="0" applyProtection="0"/>
    <xf numFmtId="166" fontId="89" fillId="0" borderId="0" applyProtection="0"/>
    <xf numFmtId="166" fontId="62" fillId="0" borderId="0" applyProtection="0"/>
    <xf numFmtId="166" fontId="90" fillId="0" borderId="0" applyProtection="0"/>
    <xf numFmtId="2" fontId="74" fillId="0" borderId="0" applyFont="0" applyFill="0" applyBorder="0" applyAlignment="0" applyProtection="0"/>
    <xf numFmtId="238" fontId="83" fillId="0" borderId="0" applyFill="0" applyBorder="0">
      <alignment horizontal="right"/>
    </xf>
    <xf numFmtId="166" fontId="91" fillId="0" borderId="0">
      <alignment horizontal="left"/>
    </xf>
    <xf numFmtId="166" fontId="92" fillId="0" borderId="0">
      <alignment horizontal="left"/>
    </xf>
    <xf numFmtId="166" fontId="38" fillId="0" borderId="0" applyFill="0" applyBorder="0" applyProtection="0">
      <alignment horizontal="left"/>
    </xf>
    <xf numFmtId="166" fontId="38" fillId="0" borderId="0" applyNumberFormat="0" applyFill="0" applyBorder="0" applyProtection="0">
      <alignment horizontal="left"/>
    </xf>
    <xf numFmtId="166" fontId="38" fillId="0" borderId="0">
      <alignment horizontal="left"/>
    </xf>
    <xf numFmtId="3" fontId="93" fillId="0" borderId="0" applyNumberFormat="0" applyFill="0" applyBorder="0" applyAlignment="0" applyProtection="0"/>
    <xf numFmtId="239" fontId="83" fillId="25" borderId="6" applyFont="0" applyBorder="0" applyAlignment="0" applyProtection="0">
      <alignment vertical="top"/>
    </xf>
    <xf numFmtId="240" fontId="33" fillId="0" borderId="0" applyBorder="0" applyProtection="0"/>
    <xf numFmtId="166" fontId="94" fillId="0" borderId="0" applyFont="0" applyFill="0" applyBorder="0" applyAlignment="0" applyProtection="0"/>
    <xf numFmtId="166" fontId="95" fillId="9" borderId="15" applyNumberFormat="0" applyAlignment="0" applyProtection="0"/>
    <xf numFmtId="166" fontId="96" fillId="0" borderId="0" applyNumberFormat="0" applyFill="0" applyBorder="0" applyAlignment="0" applyProtection="0"/>
    <xf numFmtId="166" fontId="97" fillId="6" borderId="0" applyNumberFormat="0" applyBorder="0" applyAlignment="0" applyProtection="0"/>
    <xf numFmtId="166" fontId="97" fillId="6" borderId="0" applyNumberFormat="0" applyBorder="0" applyAlignment="0" applyProtection="0"/>
    <xf numFmtId="38" fontId="40" fillId="31" borderId="0" applyNumberFormat="0" applyBorder="0" applyAlignment="0" applyProtection="0"/>
    <xf numFmtId="166" fontId="98" fillId="0" borderId="0">
      <alignment horizontal="left"/>
      <protection locked="0"/>
    </xf>
    <xf numFmtId="166" fontId="99" fillId="0" borderId="0" applyBorder="0">
      <alignment horizontal="left"/>
    </xf>
    <xf numFmtId="166" fontId="100" fillId="0" borderId="0">
      <alignment horizontal="left"/>
    </xf>
    <xf numFmtId="201" fontId="31" fillId="0" borderId="0" applyFont="0" applyFill="0" applyBorder="0" applyAlignment="0" applyProtection="0">
      <alignment horizontal="right"/>
    </xf>
    <xf numFmtId="166" fontId="101" fillId="0" borderId="0" applyProtection="0">
      <alignment horizontal="right" vertical="top"/>
    </xf>
    <xf numFmtId="166" fontId="102" fillId="0" borderId="0">
      <alignment horizontal="left"/>
    </xf>
    <xf numFmtId="166" fontId="103" fillId="0" borderId="0">
      <alignment horizontal="left"/>
    </xf>
    <xf numFmtId="166" fontId="88" fillId="0" borderId="22" applyNumberFormat="0" applyAlignment="0" applyProtection="0">
      <alignment horizontal="left" vertical="center"/>
    </xf>
    <xf numFmtId="166" fontId="88" fillId="0" borderId="23">
      <alignment horizontal="left" vertical="center"/>
    </xf>
    <xf numFmtId="237" fontId="104" fillId="32" borderId="23" applyNumberFormat="0" applyBorder="0">
      <alignment horizontal="left" vertical="center"/>
    </xf>
    <xf numFmtId="166" fontId="47" fillId="0" borderId="9" applyNumberFormat="0" applyFill="0" applyAlignment="0" applyProtection="0"/>
    <xf numFmtId="166" fontId="47" fillId="0" borderId="9" applyNumberFormat="0" applyFill="0" applyAlignment="0" applyProtection="0"/>
    <xf numFmtId="166" fontId="105" fillId="0" borderId="0">
      <alignment horizontal="left"/>
    </xf>
    <xf numFmtId="166" fontId="106" fillId="0" borderId="24">
      <alignment horizontal="left" vertical="top"/>
    </xf>
    <xf numFmtId="166" fontId="48" fillId="0" borderId="10" applyNumberFormat="0" applyFill="0" applyAlignment="0" applyProtection="0"/>
    <xf numFmtId="166" fontId="48" fillId="0" borderId="10" applyNumberFormat="0" applyFill="0" applyAlignment="0" applyProtection="0"/>
    <xf numFmtId="166" fontId="75" fillId="0" borderId="0">
      <alignment horizontal="left"/>
    </xf>
    <xf numFmtId="166" fontId="107" fillId="0" borderId="24">
      <alignment horizontal="left" vertical="top"/>
    </xf>
    <xf numFmtId="166" fontId="49" fillId="0" borderId="11" applyNumberFormat="0" applyFill="0" applyAlignment="0" applyProtection="0"/>
    <xf numFmtId="166" fontId="49" fillId="0" borderId="11" applyNumberFormat="0" applyFill="0" applyAlignment="0" applyProtection="0"/>
    <xf numFmtId="166" fontId="108" fillId="0" borderId="0">
      <alignment horizontal="left"/>
    </xf>
    <xf numFmtId="166" fontId="49" fillId="0" borderId="0" applyNumberFormat="0" applyFill="0" applyBorder="0" applyAlignment="0" applyProtection="0"/>
    <xf numFmtId="166" fontId="49" fillId="0" borderId="0" applyNumberFormat="0" applyFill="0" applyBorder="0" applyAlignment="0" applyProtection="0"/>
    <xf numFmtId="37" fontId="109" fillId="33" borderId="0" applyNumberFormat="0" applyBorder="0" applyAlignment="0" applyProtection="0"/>
    <xf numFmtId="166" fontId="110" fillId="0" borderId="0">
      <alignment horizontal="left"/>
    </xf>
    <xf numFmtId="241" fontId="111" fillId="0" borderId="0">
      <protection locked="0"/>
    </xf>
    <xf numFmtId="241" fontId="111" fillId="0" borderId="0">
      <protection locked="0"/>
    </xf>
    <xf numFmtId="166" fontId="112" fillId="0" borderId="25" applyNumberFormat="0" applyFill="0" applyBorder="0" applyAlignment="0" applyProtection="0">
      <alignment horizontal="left"/>
    </xf>
    <xf numFmtId="166" fontId="61" fillId="27" borderId="15" applyNumberFormat="0" applyAlignment="0" applyProtection="0"/>
    <xf numFmtId="242" fontId="34" fillId="0" borderId="0" applyFont="0" applyFill="0" applyBorder="0" applyAlignment="0" applyProtection="0"/>
    <xf numFmtId="242" fontId="34" fillId="0" borderId="0" applyFont="0" applyFill="0" applyBorder="0" applyAlignment="0" applyProtection="0"/>
    <xf numFmtId="242" fontId="34" fillId="0" borderId="0" applyFont="0" applyFill="0" applyBorder="0" applyAlignment="0" applyProtection="0"/>
    <xf numFmtId="242" fontId="34" fillId="0" borderId="0" applyFont="0" applyFill="0" applyBorder="0" applyAlignment="0" applyProtection="0"/>
    <xf numFmtId="242" fontId="34" fillId="0" borderId="0" applyFont="0" applyFill="0" applyBorder="0" applyAlignment="0" applyProtection="0"/>
    <xf numFmtId="37" fontId="113" fillId="0" borderId="0" applyNumberFormat="0" applyBorder="0" applyAlignment="0" applyProtection="0"/>
    <xf numFmtId="166" fontId="99" fillId="33" borderId="0"/>
    <xf numFmtId="41" fontId="114" fillId="0" borderId="0">
      <protection locked="0"/>
    </xf>
    <xf numFmtId="9" fontId="33" fillId="0" borderId="0">
      <protection locked="0"/>
    </xf>
    <xf numFmtId="243" fontId="115" fillId="0" borderId="0"/>
    <xf numFmtId="10" fontId="40" fillId="34" borderId="6" applyNumberFormat="0" applyBorder="0" applyAlignment="0" applyProtection="0"/>
    <xf numFmtId="166" fontId="95" fillId="9" borderId="15" applyNumberFormat="0" applyAlignment="0" applyProtection="0"/>
    <xf numFmtId="164" fontId="116" fillId="35" borderId="6" applyNumberFormat="0" applyFont="0" applyBorder="0" applyAlignment="0">
      <protection locked="0"/>
    </xf>
    <xf numFmtId="244" fontId="33" fillId="0" borderId="0" applyFill="0" applyBorder="0" applyProtection="0"/>
    <xf numFmtId="245" fontId="33" fillId="0" borderId="0" applyFill="0" applyBorder="0" applyProtection="0"/>
    <xf numFmtId="246" fontId="33" fillId="0" borderId="0" applyFill="0" applyBorder="0" applyProtection="0"/>
    <xf numFmtId="247" fontId="33" fillId="0" borderId="0" applyFill="0" applyBorder="0" applyProtection="0"/>
    <xf numFmtId="10" fontId="117" fillId="0" borderId="0"/>
    <xf numFmtId="248" fontId="83" fillId="34" borderId="0" applyNumberFormat="0" applyFont="0" applyBorder="0" applyAlignment="0" applyProtection="0">
      <alignment horizontal="center"/>
      <protection locked="0"/>
    </xf>
    <xf numFmtId="164" fontId="62" fillId="34" borderId="1" applyNumberFormat="0" applyFont="0" applyAlignment="0" applyProtection="0">
      <alignment horizontal="center"/>
      <protection locked="0"/>
    </xf>
    <xf numFmtId="164" fontId="62" fillId="34" borderId="1" applyNumberFormat="0" applyFont="0" applyAlignment="0" applyProtection="0">
      <alignment horizontal="center"/>
      <protection locked="0"/>
    </xf>
    <xf numFmtId="41" fontId="118" fillId="0" borderId="0">
      <protection locked="0"/>
    </xf>
    <xf numFmtId="41" fontId="119" fillId="0" borderId="0"/>
    <xf numFmtId="41" fontId="120" fillId="36" borderId="0">
      <protection locked="0"/>
    </xf>
    <xf numFmtId="41" fontId="120" fillId="36" borderId="0"/>
    <xf numFmtId="41" fontId="56" fillId="36" borderId="0"/>
    <xf numFmtId="41" fontId="121" fillId="0" borderId="0">
      <protection locked="0"/>
    </xf>
    <xf numFmtId="41" fontId="122" fillId="0" borderId="0"/>
    <xf numFmtId="41" fontId="123" fillId="37" borderId="0">
      <protection locked="0"/>
    </xf>
    <xf numFmtId="41" fontId="124" fillId="37" borderId="0"/>
    <xf numFmtId="41" fontId="121" fillId="0" borderId="0">
      <protection locked="0"/>
    </xf>
    <xf numFmtId="41" fontId="122" fillId="0" borderId="0"/>
    <xf numFmtId="41" fontId="125" fillId="0" borderId="0">
      <protection locked="0"/>
    </xf>
    <xf numFmtId="41" fontId="126" fillId="0" borderId="0"/>
    <xf numFmtId="3" fontId="127" fillId="0" borderId="0"/>
    <xf numFmtId="17" fontId="128" fillId="38" borderId="0">
      <alignment horizontal="left"/>
      <protection locked="0"/>
    </xf>
    <xf numFmtId="17" fontId="129" fillId="0" borderId="0">
      <alignment horizontal="center"/>
      <protection locked="0"/>
    </xf>
    <xf numFmtId="15" fontId="130" fillId="33" borderId="0">
      <alignment horizontal="right"/>
    </xf>
    <xf numFmtId="41" fontId="131" fillId="0" borderId="0">
      <protection locked="0"/>
    </xf>
    <xf numFmtId="166" fontId="132" fillId="33" borderId="0">
      <alignment horizontal="left"/>
      <protection locked="0"/>
    </xf>
    <xf numFmtId="166" fontId="124" fillId="38" borderId="0">
      <alignment horizontal="left"/>
      <protection locked="0"/>
    </xf>
    <xf numFmtId="166" fontId="133" fillId="38" borderId="0">
      <alignment horizontal="left"/>
      <protection locked="0"/>
    </xf>
    <xf numFmtId="166" fontId="130" fillId="33" borderId="0">
      <alignment horizontal="left"/>
    </xf>
    <xf numFmtId="38" fontId="123" fillId="0" borderId="0">
      <protection locked="0"/>
    </xf>
    <xf numFmtId="40" fontId="134" fillId="0" borderId="0">
      <protection locked="0"/>
    </xf>
    <xf numFmtId="38" fontId="135" fillId="33" borderId="0">
      <protection locked="0"/>
    </xf>
    <xf numFmtId="38" fontId="136" fillId="33" borderId="0">
      <protection locked="0"/>
    </xf>
    <xf numFmtId="38" fontId="137" fillId="0" borderId="0">
      <protection locked="0"/>
    </xf>
    <xf numFmtId="1" fontId="120" fillId="0" borderId="0">
      <alignment horizontal="center"/>
      <protection locked="0"/>
    </xf>
    <xf numFmtId="1" fontId="138" fillId="38" borderId="0">
      <alignment horizontal="left"/>
      <protection locked="0"/>
    </xf>
    <xf numFmtId="41" fontId="132" fillId="33" borderId="0">
      <alignment horizontal="center"/>
    </xf>
    <xf numFmtId="249" fontId="139" fillId="0" borderId="0">
      <alignment horizontal="center"/>
      <protection locked="0"/>
    </xf>
    <xf numFmtId="249" fontId="139" fillId="36" borderId="0">
      <alignment horizontal="center"/>
      <protection locked="0"/>
    </xf>
    <xf numFmtId="249" fontId="139" fillId="37" borderId="0">
      <alignment horizontal="center"/>
      <protection locked="0"/>
    </xf>
    <xf numFmtId="1" fontId="132" fillId="38" borderId="0">
      <alignment horizontal="right"/>
    </xf>
    <xf numFmtId="1" fontId="132" fillId="0" borderId="0">
      <alignment horizontal="center"/>
      <protection locked="0"/>
    </xf>
    <xf numFmtId="166" fontId="65" fillId="29" borderId="17" applyNumberFormat="0" applyAlignment="0" applyProtection="0"/>
    <xf numFmtId="166" fontId="97" fillId="6" borderId="0" applyNumberFormat="0" applyBorder="0" applyAlignment="0" applyProtection="0"/>
    <xf numFmtId="166" fontId="140" fillId="0" borderId="0" applyNumberFormat="0" applyFill="0" applyBorder="0" applyAlignment="0" applyProtection="0">
      <alignment vertical="top"/>
      <protection locked="0"/>
    </xf>
    <xf numFmtId="166" fontId="141" fillId="0" borderId="0" applyNumberFormat="0" applyFill="0" applyBorder="0" applyAlignment="0"/>
    <xf numFmtId="166" fontId="142" fillId="0" borderId="0" applyNumberFormat="0" applyFill="0" applyBorder="0" applyAlignment="0" applyProtection="0">
      <alignment vertical="top"/>
      <protection locked="0"/>
    </xf>
    <xf numFmtId="166" fontId="44" fillId="5" borderId="0" applyNumberFormat="0" applyBorder="0" applyAlignment="0" applyProtection="0"/>
    <xf numFmtId="166" fontId="143" fillId="0" borderId="0" applyNumberFormat="0">
      <alignment horizontal="left"/>
    </xf>
    <xf numFmtId="201" fontId="27" fillId="0" borderId="0" applyFont="0" applyFill="0" applyBorder="0" applyAlignment="0" applyProtection="0"/>
    <xf numFmtId="38" fontId="144" fillId="37" borderId="6" applyNumberFormat="0" applyFont="0" applyAlignment="0" applyProtection="0"/>
    <xf numFmtId="166" fontId="45" fillId="0" borderId="8" applyNumberFormat="0" applyFill="0" applyAlignment="0" applyProtection="0"/>
    <xf numFmtId="166" fontId="45" fillId="0" borderId="8" applyNumberFormat="0" applyFill="0" applyAlignment="0" applyProtection="0"/>
    <xf numFmtId="250" fontId="34" fillId="0" borderId="0" applyFont="0" applyFill="0" applyBorder="0" applyAlignment="0" applyProtection="0"/>
    <xf numFmtId="250" fontId="34" fillId="0" borderId="0" applyFont="0" applyFill="0" applyBorder="0" applyAlignment="0" applyProtection="0"/>
    <xf numFmtId="250" fontId="34" fillId="0" borderId="0" applyFont="0" applyFill="0" applyBorder="0" applyAlignment="0" applyProtection="0"/>
    <xf numFmtId="251" fontId="26" fillId="0" borderId="0" applyFont="0" applyFill="0" applyBorder="0" applyAlignment="0" applyProtection="0"/>
    <xf numFmtId="251" fontId="26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237" fontId="40" fillId="39" borderId="0" applyNumberFormat="0" applyFont="0" applyBorder="0" applyAlignment="0"/>
    <xf numFmtId="16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3" fontId="75" fillId="0" borderId="0" applyFont="0" applyFill="0" applyBorder="0" applyAlignment="0" applyProtection="0"/>
    <xf numFmtId="38" fontId="145" fillId="0" borderId="0" applyFill="0" applyBorder="0" applyAlignment="0" applyProtection="0"/>
    <xf numFmtId="252" fontId="50" fillId="0" borderId="0" applyFont="0" applyFill="0" applyBorder="0" applyAlignment="0" applyProtection="0"/>
    <xf numFmtId="17" fontId="26" fillId="0" borderId="0" applyFont="0" applyFill="0" applyBorder="0" applyAlignment="0" applyProtection="0"/>
    <xf numFmtId="253" fontId="27" fillId="0" borderId="0" applyFont="0" applyFill="0" applyBorder="0" applyAlignment="0" applyProtection="0"/>
    <xf numFmtId="254" fontId="27" fillId="0" borderId="0" applyFont="0" applyFill="0" applyBorder="0" applyAlignment="0" applyProtection="0"/>
    <xf numFmtId="174" fontId="33" fillId="0" borderId="0" applyFont="0" applyFill="0" applyBorder="0" applyAlignment="0" applyProtection="0"/>
    <xf numFmtId="255" fontId="46" fillId="0" borderId="0" applyFont="0" applyFill="0" applyBorder="0" applyAlignment="0" applyProtection="0"/>
    <xf numFmtId="256" fontId="83" fillId="0" borderId="0" applyFill="0" applyBorder="0">
      <alignment horizontal="right"/>
    </xf>
    <xf numFmtId="168" fontId="75" fillId="0" borderId="0" applyFont="0" applyFill="0" applyBorder="0" applyAlignment="0" applyProtection="0"/>
    <xf numFmtId="257" fontId="68" fillId="0" borderId="0" applyFill="0" applyBorder="0" applyProtection="0">
      <alignment horizontal="right"/>
    </xf>
    <xf numFmtId="258" fontId="70" fillId="0" borderId="0" applyFont="0" applyFill="0" applyBorder="0" applyProtection="0">
      <alignment horizontal="right"/>
    </xf>
    <xf numFmtId="259" fontId="70" fillId="0" borderId="0" applyFont="0" applyFill="0" applyBorder="0" applyAlignment="0" applyProtection="0">
      <alignment horizontal="right"/>
    </xf>
    <xf numFmtId="201" fontId="27" fillId="0" borderId="0"/>
    <xf numFmtId="260" fontId="146" fillId="40" borderId="26" applyFont="0" applyFill="0" applyBorder="0" applyAlignment="0" applyProtection="0">
      <alignment vertical="center"/>
    </xf>
    <xf numFmtId="261" fontId="67" fillId="41" borderId="0" applyNumberFormat="0">
      <alignment horizontal="right"/>
    </xf>
    <xf numFmtId="166" fontId="33" fillId="0" borderId="0"/>
    <xf numFmtId="166" fontId="130" fillId="0" borderId="0">
      <protection locked="0"/>
    </xf>
    <xf numFmtId="166" fontId="147" fillId="42" borderId="0" applyNumberFormat="0" applyBorder="0" applyAlignment="0" applyProtection="0"/>
    <xf numFmtId="166" fontId="147" fillId="42" borderId="0" applyNumberFormat="0" applyBorder="0" applyAlignment="0" applyProtection="0"/>
    <xf numFmtId="37" fontId="148" fillId="0" borderId="0"/>
    <xf numFmtId="175" fontId="31" fillId="0" borderId="0" applyFont="0">
      <alignment horizontal="right"/>
    </xf>
    <xf numFmtId="205" fontId="149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33" fillId="0" borderId="0"/>
    <xf numFmtId="166" fontId="33" fillId="0" borderId="0"/>
    <xf numFmtId="166" fontId="1" fillId="0" borderId="0"/>
    <xf numFmtId="166" fontId="12" fillId="0" borderId="0"/>
    <xf numFmtId="166" fontId="7" fillId="0" borderId="0"/>
    <xf numFmtId="166" fontId="33" fillId="0" borderId="0"/>
    <xf numFmtId="166" fontId="7" fillId="0" borderId="0"/>
    <xf numFmtId="166" fontId="1" fillId="0" borderId="0"/>
    <xf numFmtId="166" fontId="1" fillId="0" borderId="0"/>
    <xf numFmtId="166" fontId="1" fillId="0" borderId="0"/>
    <xf numFmtId="166" fontId="72" fillId="0" borderId="0"/>
    <xf numFmtId="166" fontId="33" fillId="0" borderId="0"/>
    <xf numFmtId="166" fontId="1" fillId="0" borderId="0"/>
    <xf numFmtId="166" fontId="1" fillId="0" borderId="0"/>
    <xf numFmtId="166" fontId="1" fillId="0" borderId="0"/>
    <xf numFmtId="166" fontId="2" fillId="0" borderId="0"/>
    <xf numFmtId="166" fontId="72" fillId="0" borderId="0"/>
    <xf numFmtId="166" fontId="1" fillId="0" borderId="0"/>
    <xf numFmtId="166" fontId="1" fillId="0" borderId="0"/>
    <xf numFmtId="166" fontId="28" fillId="0" borderId="0"/>
    <xf numFmtId="166" fontId="34" fillId="0" borderId="0"/>
    <xf numFmtId="166" fontId="33" fillId="0" borderId="0"/>
    <xf numFmtId="166" fontId="28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28" fillId="0" borderId="0"/>
    <xf numFmtId="166" fontId="33" fillId="0" borderId="0"/>
    <xf numFmtId="166" fontId="33" fillId="0" borderId="0"/>
    <xf numFmtId="166" fontId="72" fillId="0" borderId="0"/>
    <xf numFmtId="166" fontId="72" fillId="0" borderId="0"/>
    <xf numFmtId="166" fontId="1" fillId="0" borderId="0"/>
    <xf numFmtId="166" fontId="1" fillId="0" borderId="0"/>
    <xf numFmtId="38" fontId="50" fillId="0" borderId="0" applyNumberFormat="0" applyFill="0" applyBorder="0" applyAlignment="0" applyProtection="0"/>
    <xf numFmtId="262" fontId="150" fillId="0" borderId="0">
      <alignment horizontal="left"/>
      <protection locked="0"/>
    </xf>
    <xf numFmtId="262" fontId="151" fillId="0" borderId="0">
      <alignment horizontal="left"/>
      <protection locked="0"/>
    </xf>
    <xf numFmtId="17" fontId="34" fillId="0" borderId="0"/>
    <xf numFmtId="166" fontId="152" fillId="0" borderId="0"/>
    <xf numFmtId="166" fontId="153" fillId="0" borderId="0" applyFill="0" applyBorder="0" applyAlignment="0" applyProtection="0"/>
    <xf numFmtId="166" fontId="154" fillId="38" borderId="0">
      <alignment horizontal="left"/>
    </xf>
    <xf numFmtId="166" fontId="56" fillId="33" borderId="0">
      <alignment horizontal="center"/>
    </xf>
    <xf numFmtId="245" fontId="155" fillId="43" borderId="0">
      <alignment horizontal="center"/>
      <protection locked="0"/>
    </xf>
    <xf numFmtId="1" fontId="155" fillId="25" borderId="0">
      <alignment horizontal="left"/>
    </xf>
    <xf numFmtId="166" fontId="34" fillId="44" borderId="27" applyNumberFormat="0" applyFont="0" applyAlignment="0" applyProtection="0"/>
    <xf numFmtId="166" fontId="34" fillId="44" borderId="27" applyNumberFormat="0" applyFont="0" applyAlignment="0" applyProtection="0"/>
    <xf numFmtId="166" fontId="34" fillId="44" borderId="27" applyNumberFormat="0" applyFont="0" applyAlignment="0" applyProtection="0"/>
    <xf numFmtId="166" fontId="34" fillId="44" borderId="27" applyNumberFormat="0" applyFont="0" applyAlignment="0" applyProtection="0"/>
    <xf numFmtId="166" fontId="156" fillId="0" borderId="28"/>
    <xf numFmtId="166" fontId="147" fillId="42" borderId="0" applyNumberFormat="0" applyBorder="0" applyAlignment="0" applyProtection="0"/>
    <xf numFmtId="1" fontId="157" fillId="0" borderId="0" applyFont="0" applyFill="0" applyBorder="0" applyAlignment="0" applyProtection="0">
      <protection locked="0"/>
    </xf>
    <xf numFmtId="39" fontId="26" fillId="0" borderId="0" applyFont="0" applyFill="0" applyBorder="0" applyAlignment="0" applyProtection="0"/>
    <xf numFmtId="168" fontId="52" fillId="0" borderId="0"/>
    <xf numFmtId="188" fontId="34" fillId="0" borderId="6">
      <alignment horizontal="right"/>
    </xf>
    <xf numFmtId="189" fontId="34" fillId="0" borderId="6">
      <alignment horizontal="right"/>
    </xf>
    <xf numFmtId="190" fontId="34" fillId="0" borderId="6">
      <alignment horizontal="right"/>
    </xf>
    <xf numFmtId="191" fontId="34" fillId="0" borderId="6">
      <alignment horizontal="right"/>
    </xf>
    <xf numFmtId="192" fontId="34" fillId="0" borderId="6">
      <alignment horizontal="right"/>
    </xf>
    <xf numFmtId="193" fontId="34" fillId="0" borderId="6">
      <alignment horizontal="right"/>
    </xf>
    <xf numFmtId="194" fontId="34" fillId="0" borderId="6">
      <alignment horizontal="right"/>
    </xf>
    <xf numFmtId="195" fontId="34" fillId="0" borderId="6">
      <alignment horizontal="right"/>
    </xf>
    <xf numFmtId="196" fontId="34" fillId="0" borderId="6">
      <alignment horizontal="right"/>
    </xf>
    <xf numFmtId="197" fontId="34" fillId="0" borderId="6">
      <alignment horizontal="right"/>
    </xf>
    <xf numFmtId="166" fontId="158" fillId="0" borderId="0">
      <alignment horizontal="left" vertical="top"/>
      <protection locked="0"/>
    </xf>
    <xf numFmtId="166" fontId="84" fillId="27" borderId="20" applyNumberFormat="0" applyAlignment="0" applyProtection="0"/>
    <xf numFmtId="166" fontId="84" fillId="27" borderId="20" applyNumberFormat="0" applyAlignment="0" applyProtection="0"/>
    <xf numFmtId="263" fontId="159" fillId="0" borderId="0" applyProtection="0">
      <alignment horizontal="left" indent="3"/>
    </xf>
    <xf numFmtId="166" fontId="160" fillId="0" borderId="0" applyProtection="0">
      <alignment horizontal="left"/>
    </xf>
    <xf numFmtId="166" fontId="160" fillId="0" borderId="0" applyFill="0" applyBorder="0" applyProtection="0">
      <alignment horizontal="left"/>
    </xf>
    <xf numFmtId="166" fontId="161" fillId="0" borderId="0" applyFill="0" applyBorder="0" applyProtection="0">
      <alignment horizontal="left"/>
    </xf>
    <xf numFmtId="1" fontId="162" fillId="0" borderId="0" applyProtection="0">
      <alignment horizontal="right" vertical="center"/>
    </xf>
    <xf numFmtId="221" fontId="26" fillId="33" borderId="0" applyNumberFormat="0" applyFont="0" applyBorder="0" applyAlignment="0" applyProtection="0"/>
    <xf numFmtId="166" fontId="163" fillId="0" borderId="29" applyNumberFormat="0" applyAlignment="0" applyProtection="0"/>
    <xf numFmtId="166" fontId="27" fillId="22" borderId="0" applyNumberFormat="0" applyFont="0" applyBorder="0" applyAlignment="0" applyProtection="0"/>
    <xf numFmtId="166" fontId="40" fillId="36" borderId="28" applyNumberFormat="0" applyFont="0" applyBorder="0" applyAlignment="0" applyProtection="0">
      <alignment horizontal="center"/>
    </xf>
    <xf numFmtId="166" fontId="40" fillId="45" borderId="28" applyNumberFormat="0" applyFont="0" applyBorder="0" applyAlignment="0" applyProtection="0">
      <alignment horizontal="center"/>
    </xf>
    <xf numFmtId="166" fontId="27" fillId="0" borderId="30" applyNumberFormat="0" applyAlignment="0" applyProtection="0"/>
    <xf numFmtId="166" fontId="27" fillId="0" borderId="30" applyNumberFormat="0" applyAlignment="0" applyProtection="0"/>
    <xf numFmtId="166" fontId="27" fillId="0" borderId="31" applyNumberFormat="0" applyAlignment="0" applyProtection="0"/>
    <xf numFmtId="166" fontId="163" fillId="0" borderId="32" applyNumberFormat="0" applyAlignment="0" applyProtection="0"/>
    <xf numFmtId="221" fontId="46" fillId="0" borderId="0" applyFont="0" applyFill="0" applyBorder="0" applyAlignment="0" applyProtection="0">
      <alignment horizontal="center" vertical="top" wrapText="1"/>
    </xf>
    <xf numFmtId="164" fontId="164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258" fontId="67" fillId="41" borderId="0">
      <alignment horizontal="right"/>
    </xf>
    <xf numFmtId="264" fontId="68" fillId="0" borderId="0" applyFont="0" applyFill="0" applyBorder="0" applyProtection="0">
      <alignment horizontal="right"/>
    </xf>
    <xf numFmtId="265" fontId="81" fillId="0" borderId="0" applyFont="0" applyFill="0" applyBorder="0" applyAlignment="0" applyProtection="0"/>
    <xf numFmtId="266" fontId="134" fillId="33" borderId="0">
      <protection locked="0"/>
    </xf>
    <xf numFmtId="266" fontId="134" fillId="33" borderId="0"/>
    <xf numFmtId="267" fontId="67" fillId="0" borderId="0">
      <alignment horizontal="right"/>
    </xf>
    <xf numFmtId="268" fontId="83" fillId="0" borderId="0" applyFill="0" applyBorder="0">
      <alignment horizontal="right"/>
    </xf>
    <xf numFmtId="166" fontId="157" fillId="31" borderId="6" applyNumberFormat="0" applyFont="0" applyAlignment="0" applyProtection="0"/>
    <xf numFmtId="248" fontId="83" fillId="31" borderId="0" applyNumberFormat="0" applyFont="0" applyBorder="0" applyAlignment="0" applyProtection="0">
      <alignment horizontal="center"/>
      <protection locked="0"/>
    </xf>
    <xf numFmtId="245" fontId="124" fillId="0" borderId="0"/>
    <xf numFmtId="179" fontId="165" fillId="0" borderId="0" applyNumberFormat="0" applyFill="0" applyBorder="0" applyAlignment="0" applyProtection="0"/>
    <xf numFmtId="252" fontId="166" fillId="0" borderId="33" applyNumberFormat="0" applyFont="0" applyFill="0" applyAlignment="0" applyProtection="0"/>
    <xf numFmtId="166" fontId="124" fillId="0" borderId="0">
      <alignment horizontal="center"/>
      <protection locked="0"/>
    </xf>
    <xf numFmtId="166" fontId="94" fillId="0" borderId="0" applyNumberFormat="0" applyFill="0" applyBorder="0" applyAlignment="0" applyProtection="0"/>
    <xf numFmtId="188" fontId="34" fillId="0" borderId="0">
      <alignment horizontal="right"/>
    </xf>
    <xf numFmtId="189" fontId="34" fillId="0" borderId="0" applyProtection="0">
      <alignment horizontal="right"/>
    </xf>
    <xf numFmtId="190" fontId="34" fillId="0" borderId="0" applyProtection="0">
      <alignment horizontal="right"/>
    </xf>
    <xf numFmtId="191" fontId="34" fillId="0" borderId="0" applyProtection="0">
      <alignment horizontal="right"/>
    </xf>
    <xf numFmtId="192" fontId="34" fillId="0" borderId="0" applyProtection="0">
      <alignment horizontal="right"/>
    </xf>
    <xf numFmtId="193" fontId="34" fillId="0" borderId="0" applyProtection="0">
      <alignment horizontal="right"/>
    </xf>
    <xf numFmtId="194" fontId="34" fillId="0" borderId="0" applyProtection="0">
      <alignment horizontal="right"/>
    </xf>
    <xf numFmtId="195" fontId="34" fillId="0" borderId="0" applyProtection="0">
      <alignment horizontal="right"/>
    </xf>
    <xf numFmtId="196" fontId="34" fillId="0" borderId="0" applyProtection="0">
      <alignment horizontal="right"/>
    </xf>
    <xf numFmtId="197" fontId="34" fillId="0" borderId="0" applyProtection="0">
      <alignment horizontal="right"/>
    </xf>
    <xf numFmtId="37" fontId="167" fillId="0" borderId="0" applyNumberFormat="0" applyFill="0" applyBorder="0" applyAlignment="0" applyProtection="0"/>
    <xf numFmtId="179" fontId="100" fillId="0" borderId="0"/>
    <xf numFmtId="166" fontId="27" fillId="41" borderId="0" applyNumberFormat="0" applyFont="0" applyBorder="0" applyAlignment="0" applyProtection="0"/>
    <xf numFmtId="198" fontId="60" fillId="0" borderId="0" applyFill="0" applyBorder="0" applyAlignment="0" applyProtection="0"/>
    <xf numFmtId="166" fontId="168" fillId="0" borderId="0" applyNumberFormat="0">
      <alignment horizontal="left"/>
    </xf>
    <xf numFmtId="205" fontId="169" fillId="35" borderId="0" applyNumberFormat="0" applyFont="0" applyBorder="0" applyAlignment="0"/>
    <xf numFmtId="1" fontId="87" fillId="0" borderId="0" applyBorder="0">
      <alignment horizontal="left" vertical="top" wrapText="1"/>
    </xf>
    <xf numFmtId="166" fontId="33" fillId="0" borderId="0"/>
    <xf numFmtId="269" fontId="170" fillId="0" borderId="0"/>
    <xf numFmtId="166" fontId="99" fillId="0" borderId="3">
      <alignment horizontal="right"/>
    </xf>
    <xf numFmtId="166" fontId="30" fillId="0" borderId="0" applyNumberFormat="0" applyFont="0" applyFill="0" applyBorder="0" applyAlignment="0" applyProtection="0"/>
    <xf numFmtId="166" fontId="171" fillId="0" borderId="0" applyNumberFormat="0" applyBorder="0" applyAlignment="0"/>
    <xf numFmtId="166" fontId="172" fillId="0" borderId="0" applyNumberFormat="0" applyBorder="0" applyAlignment="0"/>
    <xf numFmtId="166" fontId="172" fillId="0" borderId="0" applyNumberFormat="0" applyBorder="0" applyAlignment="0"/>
    <xf numFmtId="166" fontId="172" fillId="0" borderId="0" applyNumberFormat="0" applyBorder="0" applyAlignment="0"/>
    <xf numFmtId="166" fontId="173" fillId="0" borderId="0" applyNumberFormat="0" applyBorder="0" applyAlignment="0"/>
    <xf numFmtId="166" fontId="33" fillId="32" borderId="0"/>
    <xf numFmtId="166" fontId="157" fillId="0" borderId="0"/>
    <xf numFmtId="166" fontId="157" fillId="31" borderId="0" applyNumberFormat="0" applyFont="0" applyBorder="0" applyAlignment="0" applyProtection="0"/>
    <xf numFmtId="237" fontId="174" fillId="31" borderId="26" applyNumberFormat="0" applyBorder="0" applyAlignment="0">
      <alignment vertical="center"/>
      <protection locked="0"/>
    </xf>
    <xf numFmtId="192" fontId="43" fillId="22" borderId="6">
      <alignment horizontal="center"/>
    </xf>
    <xf numFmtId="192" fontId="43" fillId="0" borderId="0">
      <alignment horizontal="center"/>
    </xf>
    <xf numFmtId="166" fontId="31" fillId="0" borderId="0">
      <alignment horizontal="left"/>
    </xf>
    <xf numFmtId="166" fontId="32" fillId="0" borderId="0" applyFill="0" applyBorder="0" applyProtection="0">
      <alignment horizontal="center" vertical="center"/>
    </xf>
    <xf numFmtId="3" fontId="175" fillId="0" borderId="0" applyFont="0" applyBorder="0" applyAlignment="0"/>
    <xf numFmtId="166" fontId="176" fillId="0" borderId="0" applyNumberFormat="0" applyFill="0" applyBorder="0" applyProtection="0">
      <alignment horizontal="left"/>
    </xf>
    <xf numFmtId="236" fontId="177" fillId="0" borderId="1" applyBorder="0" applyProtection="0">
      <alignment horizontal="right" vertical="center"/>
    </xf>
    <xf numFmtId="166" fontId="178" fillId="46" borderId="0" applyBorder="0" applyProtection="0">
      <alignment horizontal="centerContinuous" vertical="center"/>
    </xf>
    <xf numFmtId="166" fontId="178" fillId="24" borderId="1" applyBorder="0" applyProtection="0">
      <alignment horizontal="centerContinuous" vertical="center"/>
    </xf>
    <xf numFmtId="166" fontId="177" fillId="0" borderId="0" applyBorder="0" applyProtection="0">
      <alignment vertical="center"/>
    </xf>
    <xf numFmtId="166" fontId="38" fillId="0" borderId="0" applyNumberFormat="0" applyFill="0" applyBorder="0" applyProtection="0">
      <alignment horizontal="left"/>
    </xf>
    <xf numFmtId="166" fontId="32" fillId="0" borderId="0" applyFill="0" applyBorder="0" applyProtection="0"/>
    <xf numFmtId="166" fontId="179" fillId="0" borderId="0" applyNumberFormat="0">
      <alignment horizontal="left"/>
    </xf>
    <xf numFmtId="166" fontId="75" fillId="0" borderId="0" applyNumberFormat="0" applyFill="0" applyBorder="0" applyProtection="0"/>
    <xf numFmtId="166" fontId="99" fillId="0" borderId="0" applyFill="0" applyBorder="0" applyProtection="0">
      <alignment horizontal="left"/>
    </xf>
    <xf numFmtId="166" fontId="38" fillId="0" borderId="0" applyNumberFormat="0" applyFill="0" applyBorder="0" applyProtection="0"/>
    <xf numFmtId="166" fontId="180" fillId="0" borderId="1"/>
    <xf numFmtId="166" fontId="52" fillId="25" borderId="3" applyNumberFormat="0" applyFont="0" applyFill="0" applyAlignment="0" applyProtection="0">
      <protection locked="0"/>
    </xf>
    <xf numFmtId="166" fontId="181" fillId="0" borderId="0" applyFill="0" applyBorder="0" applyProtection="0">
      <alignment horizontal="center" vertical="center"/>
    </xf>
    <xf numFmtId="166" fontId="52" fillId="25" borderId="34" applyNumberFormat="0" applyFont="0" applyFill="0" applyAlignment="0" applyProtection="0">
      <protection locked="0"/>
    </xf>
    <xf numFmtId="166" fontId="182" fillId="0" borderId="0" applyFill="0" applyBorder="0" applyProtection="0">
      <alignment vertical="top"/>
    </xf>
    <xf numFmtId="166" fontId="183" fillId="0" borderId="0" applyFill="0" applyBorder="0" applyProtection="0">
      <alignment vertical="center"/>
    </xf>
    <xf numFmtId="166" fontId="184" fillId="0" borderId="0" applyFill="0" applyBorder="0" applyProtection="0"/>
    <xf numFmtId="166" fontId="157" fillId="0" borderId="0" applyNumberFormat="0" applyFill="0" applyBorder="0" applyAlignment="0" applyProtection="0"/>
    <xf numFmtId="166" fontId="185" fillId="0" borderId="0" applyNumberFormat="0" applyFill="0" applyBorder="0" applyProtection="0"/>
    <xf numFmtId="166" fontId="185" fillId="0" borderId="0" applyNumberFormat="0" applyFill="0" applyBorder="0" applyProtection="0"/>
    <xf numFmtId="166" fontId="186" fillId="0" borderId="0" applyNumberFormat="0" applyFill="0" applyBorder="0" applyProtection="0"/>
    <xf numFmtId="166" fontId="186" fillId="0" borderId="0" applyNumberFormat="0" applyFill="0" applyBorder="0" applyProtection="0"/>
    <xf numFmtId="166" fontId="185" fillId="0" borderId="0" applyNumberFormat="0" applyFill="0" applyBorder="0" applyProtection="0"/>
    <xf numFmtId="166" fontId="185" fillId="0" borderId="0"/>
    <xf numFmtId="270" fontId="33" fillId="0" borderId="0" applyBorder="0" applyProtection="0">
      <alignment horizontal="right"/>
    </xf>
    <xf numFmtId="166" fontId="187" fillId="22" borderId="6" applyProtection="0">
      <alignment horizontal="center"/>
      <protection locked="0"/>
    </xf>
    <xf numFmtId="18" fontId="188" fillId="25" borderId="0" applyFont="0" applyFill="0" applyBorder="0" applyAlignment="0" applyProtection="0">
      <protection locked="0"/>
    </xf>
    <xf numFmtId="271" fontId="26" fillId="0" borderId="0" applyFont="0" applyFill="0" applyBorder="0" applyAlignment="0" applyProtection="0"/>
    <xf numFmtId="166" fontId="27" fillId="0" borderId="0" applyNumberFormat="0" applyFill="0" applyBorder="0" applyAlignment="0" applyProtection="0"/>
    <xf numFmtId="166" fontId="189" fillId="0" borderId="0" applyNumberFormat="0" applyFill="0" applyBorder="0" applyAlignment="0" applyProtection="0"/>
    <xf numFmtId="166" fontId="37" fillId="0" borderId="0" applyNumberFormat="0" applyFill="0" applyBorder="0" applyAlignment="0" applyProtection="0"/>
    <xf numFmtId="166" fontId="37" fillId="0" borderId="0" applyNumberFormat="0" applyFill="0" applyBorder="0" applyAlignment="0" applyProtection="0"/>
    <xf numFmtId="166" fontId="186" fillId="0" borderId="0"/>
    <xf numFmtId="166" fontId="185" fillId="0" borderId="0"/>
    <xf numFmtId="166" fontId="190" fillId="0" borderId="35" applyNumberFormat="0" applyFill="0" applyAlignment="0" applyProtection="0"/>
    <xf numFmtId="166" fontId="190" fillId="0" borderId="35" applyNumberFormat="0" applyFill="0" applyAlignment="0" applyProtection="0"/>
    <xf numFmtId="166" fontId="190" fillId="0" borderId="35" applyNumberFormat="0" applyFill="0" applyAlignment="0" applyProtection="0"/>
    <xf numFmtId="244" fontId="33" fillId="0" borderId="0" applyFill="0" applyBorder="0" applyProtection="0"/>
    <xf numFmtId="272" fontId="33" fillId="0" borderId="0" applyFill="0" applyBorder="0" applyProtection="0"/>
    <xf numFmtId="273" fontId="33" fillId="0" borderId="0" applyBorder="0" applyProtection="0">
      <alignment horizontal="right"/>
    </xf>
    <xf numFmtId="37" fontId="34" fillId="0" borderId="0" applyNumberFormat="0" applyFill="0" applyBorder="0" applyAlignment="0" applyProtection="0"/>
    <xf numFmtId="37" fontId="34" fillId="0" borderId="0" applyNumberFormat="0" applyFill="0" applyBorder="0" applyAlignment="0" applyProtection="0"/>
    <xf numFmtId="37" fontId="34" fillId="0" borderId="0" applyNumberFormat="0" applyFill="0" applyBorder="0" applyAlignment="0" applyProtection="0"/>
    <xf numFmtId="38" fontId="191" fillId="0" borderId="28" applyFill="0" applyBorder="0" applyAlignment="0" applyProtection="0">
      <protection locked="0"/>
    </xf>
    <xf numFmtId="37" fontId="26" fillId="0" borderId="0" applyNumberFormat="0" applyFont="0" applyBorder="0" applyAlignment="0" applyProtection="0"/>
    <xf numFmtId="37" fontId="26" fillId="0" borderId="0" applyNumberFormat="0" applyFont="0" applyFill="0" applyBorder="0" applyProtection="0"/>
    <xf numFmtId="274" fontId="192" fillId="0" borderId="0" applyNumberFormat="0"/>
    <xf numFmtId="166" fontId="193" fillId="0" borderId="0" applyNumberFormat="0" applyFill="0" applyBorder="0" applyAlignment="0" applyProtection="0"/>
    <xf numFmtId="275" fontId="33" fillId="0" borderId="0" applyFont="0" applyFill="0" applyBorder="0" applyAlignment="0" applyProtection="0"/>
    <xf numFmtId="179" fontId="194" fillId="0" borderId="0"/>
    <xf numFmtId="276" fontId="33" fillId="0" borderId="0" applyFont="0" applyFill="0" applyBorder="0" applyAlignment="0" applyProtection="0"/>
    <xf numFmtId="166" fontId="29" fillId="18" borderId="0" applyNumberFormat="0" applyBorder="0" applyAlignment="0" applyProtection="0"/>
    <xf numFmtId="166" fontId="29" fillId="19" borderId="0" applyNumberFormat="0" applyBorder="0" applyAlignment="0" applyProtection="0"/>
    <xf numFmtId="166" fontId="29" fillId="20" borderId="0" applyNumberFormat="0" applyBorder="0" applyAlignment="0" applyProtection="0"/>
    <xf numFmtId="166" fontId="29" fillId="15" borderId="0" applyNumberFormat="0" applyBorder="0" applyAlignment="0" applyProtection="0"/>
    <xf numFmtId="166" fontId="29" fillId="16" borderId="0" applyNumberFormat="0" applyBorder="0" applyAlignment="0" applyProtection="0"/>
    <xf numFmtId="166" fontId="29" fillId="21" borderId="0" applyNumberFormat="0" applyBorder="0" applyAlignment="0" applyProtection="0"/>
    <xf numFmtId="166" fontId="193" fillId="0" borderId="0" applyNumberFormat="0" applyFill="0" applyBorder="0" applyAlignment="0" applyProtection="0"/>
    <xf numFmtId="166" fontId="193" fillId="0" borderId="0" applyNumberFormat="0" applyFill="0" applyBorder="0" applyAlignment="0" applyProtection="0"/>
    <xf numFmtId="37" fontId="195" fillId="0" borderId="0" applyNumberFormat="0" applyFill="0" applyBorder="0" applyAlignment="0" applyProtection="0"/>
    <xf numFmtId="166" fontId="157" fillId="25" borderId="0" applyNumberFormat="0" applyFont="0" applyAlignment="0" applyProtection="0"/>
    <xf numFmtId="166" fontId="157" fillId="25" borderId="3" applyNumberFormat="0" applyFont="0" applyAlignment="0" applyProtection="0">
      <protection locked="0"/>
    </xf>
    <xf numFmtId="166" fontId="196" fillId="0" borderId="0" applyNumberFormat="0" applyFill="0" applyBorder="0" applyAlignment="0" applyProtection="0"/>
    <xf numFmtId="37" fontId="26" fillId="0" borderId="0" applyNumberFormat="0" applyFont="0" applyFill="0" applyBorder="0" applyProtection="0">
      <alignment horizontal="right" vertical="top" wrapText="1"/>
    </xf>
    <xf numFmtId="277" fontId="33" fillId="0" borderId="0" applyFont="0" applyFill="0" applyBorder="0" applyAlignment="0" applyProtection="0"/>
    <xf numFmtId="278" fontId="197" fillId="0" borderId="0" applyFont="0" applyFill="0" applyBorder="0" applyAlignment="0" applyProtection="0"/>
    <xf numFmtId="279" fontId="197" fillId="0" borderId="0" applyFont="0" applyFill="0" applyBorder="0" applyAlignment="0" applyProtection="0"/>
    <xf numFmtId="280" fontId="26" fillId="0" borderId="0" applyFont="0" applyFill="0" applyBorder="0" applyAlignment="0" applyProtection="0"/>
    <xf numFmtId="281" fontId="40" fillId="31" borderId="0" applyFont="0" applyFill="0" applyBorder="0" applyAlignment="0" applyProtection="0"/>
    <xf numFmtId="282" fontId="40" fillId="31" borderId="0"/>
    <xf numFmtId="283" fontId="197" fillId="0" borderId="0" applyFont="0" applyFill="0" applyBorder="0" applyAlignment="0" applyProtection="0"/>
    <xf numFmtId="284" fontId="26" fillId="0" borderId="0" applyFont="0" applyFill="0" applyBorder="0" applyAlignment="0" applyProtection="0"/>
    <xf numFmtId="282" fontId="40" fillId="31" borderId="0" applyFont="0" applyFill="0" applyBorder="0" applyAlignment="0" applyProtection="0"/>
    <xf numFmtId="201" fontId="31" fillId="0" borderId="0" applyFont="0" applyFill="0" applyBorder="0" applyProtection="0">
      <alignment horizontal="right"/>
    </xf>
    <xf numFmtId="285" fontId="99" fillId="0" borderId="1">
      <alignment horizontal="right"/>
    </xf>
    <xf numFmtId="286" fontId="99" fillId="0" borderId="36" applyBorder="0">
      <alignment horizontal="right"/>
    </xf>
    <xf numFmtId="287" fontId="60" fillId="0" borderId="0" applyFont="0" applyFill="0" applyBorder="0" applyAlignment="0" applyProtection="0"/>
    <xf numFmtId="207" fontId="198" fillId="0" borderId="0">
      <alignment horizontal="right"/>
    </xf>
    <xf numFmtId="166" fontId="199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78" fillId="24" borderId="40" applyBorder="0" applyProtection="0">
      <alignment horizontal="centerContinuous" vertical="center"/>
    </xf>
    <xf numFmtId="236" fontId="177" fillId="0" borderId="40" applyBorder="0" applyProtection="0">
      <alignment horizontal="right" vertical="center"/>
    </xf>
    <xf numFmtId="166" fontId="178" fillId="24" borderId="52" applyBorder="0" applyProtection="0">
      <alignment horizontal="centerContinuous" vertical="center"/>
    </xf>
    <xf numFmtId="236" fontId="177" fillId="0" borderId="52" applyBorder="0" applyProtection="0">
      <alignment horizontal="right" vertical="center"/>
    </xf>
    <xf numFmtId="166" fontId="27" fillId="0" borderId="39" applyNumberFormat="0" applyAlignment="0" applyProtection="0"/>
    <xf numFmtId="166" fontId="27" fillId="0" borderId="39" applyNumberFormat="0" applyAlignment="0" applyProtection="0"/>
    <xf numFmtId="10" fontId="34" fillId="24" borderId="40" applyNumberFormat="0" applyAlignment="0">
      <alignment horizontal="right"/>
    </xf>
    <xf numFmtId="201" fontId="34" fillId="0" borderId="42" applyNumberFormat="0" applyFill="0" applyAlignment="0" applyProtection="0"/>
    <xf numFmtId="37" fontId="26" fillId="0" borderId="40" applyNumberFormat="0" applyFont="0" applyFill="0" applyAlignment="0" applyProtection="0"/>
    <xf numFmtId="10" fontId="34" fillId="24" borderId="37" applyNumberFormat="0" applyAlignment="0">
      <alignment horizontal="right"/>
    </xf>
    <xf numFmtId="37" fontId="26" fillId="0" borderId="37" applyNumberFormat="0" applyFont="0" applyFill="0" applyAlignment="0" applyProtection="0"/>
    <xf numFmtId="166" fontId="66" fillId="0" borderId="40" applyNumberFormat="0" applyFill="0" applyBorder="0" applyAlignment="0" applyProtection="0">
      <alignment horizontal="center"/>
    </xf>
    <xf numFmtId="166" fontId="66" fillId="0" borderId="37" applyNumberFormat="0" applyFill="0" applyBorder="0" applyAlignment="0" applyProtection="0">
      <alignment horizontal="center"/>
    </xf>
    <xf numFmtId="227" fontId="73" fillId="0" borderId="52" applyFont="0" applyFill="0" applyBorder="0" applyAlignment="0" applyProtection="0"/>
    <xf numFmtId="213" fontId="73" fillId="0" borderId="37" applyFont="0" applyFill="0" applyBorder="0" applyAlignment="0" applyProtection="0"/>
    <xf numFmtId="213" fontId="73" fillId="0" borderId="40" applyFont="0" applyFill="0" applyBorder="0" applyAlignment="0" applyProtection="0"/>
    <xf numFmtId="213" fontId="73" fillId="0" borderId="37" applyFont="0" applyFill="0" applyBorder="0" applyAlignment="0" applyProtection="0"/>
    <xf numFmtId="43" fontId="12" fillId="0" borderId="0" applyFont="0" applyFill="0" applyBorder="0" applyAlignment="0" applyProtection="0"/>
    <xf numFmtId="166" fontId="27" fillId="0" borderId="51" applyNumberFormat="0" applyAlignment="0" applyProtection="0"/>
    <xf numFmtId="166" fontId="27" fillId="0" borderId="51" applyNumberFormat="0" applyAlignment="0" applyProtection="0"/>
    <xf numFmtId="213" fontId="73" fillId="0" borderId="37" applyFont="0" applyFill="0" applyBorder="0" applyAlignment="0" applyProtection="0"/>
    <xf numFmtId="10" fontId="34" fillId="24" borderId="48" applyNumberFormat="0" applyAlignment="0">
      <alignment horizontal="right"/>
    </xf>
    <xf numFmtId="227" fontId="73" fillId="0" borderId="40" applyFont="0" applyFill="0" applyBorder="0" applyAlignment="0" applyProtection="0"/>
    <xf numFmtId="10" fontId="34" fillId="24" borderId="52" applyNumberFormat="0" applyAlignment="0">
      <alignment horizontal="right"/>
    </xf>
    <xf numFmtId="213" fontId="73" fillId="0" borderId="37" applyFont="0" applyFill="0" applyBorder="0" applyAlignment="0" applyProtection="0"/>
    <xf numFmtId="201" fontId="34" fillId="0" borderId="46" applyNumberFormat="0" applyFill="0" applyAlignment="0" applyProtection="0"/>
    <xf numFmtId="37" fontId="26" fillId="0" borderId="52" applyNumberFormat="0" applyFont="0" applyFill="0" applyAlignment="0" applyProtection="0"/>
    <xf numFmtId="227" fontId="73" fillId="0" borderId="37" applyFont="0" applyFill="0" applyBorder="0" applyAlignment="0" applyProtection="0"/>
    <xf numFmtId="213" fontId="73" fillId="0" borderId="48" applyFont="0" applyFill="0" applyBorder="0" applyAlignment="0" applyProtection="0"/>
    <xf numFmtId="213" fontId="73" fillId="0" borderId="44" applyFont="0" applyFill="0" applyBorder="0" applyAlignment="0" applyProtection="0"/>
    <xf numFmtId="213" fontId="73" fillId="0" borderId="52" applyFont="0" applyFill="0" applyBorder="0" applyAlignment="0" applyProtection="0"/>
    <xf numFmtId="213" fontId="73" fillId="0" borderId="48" applyFont="0" applyFill="0" applyBorder="0" applyAlignment="0" applyProtection="0"/>
    <xf numFmtId="213" fontId="73" fillId="0" borderId="48" applyFont="0" applyFill="0" applyBorder="0" applyAlignment="0" applyProtection="0"/>
    <xf numFmtId="227" fontId="73" fillId="0" borderId="48" applyFont="0" applyFill="0" applyBorder="0" applyAlignment="0" applyProtection="0"/>
    <xf numFmtId="164" fontId="62" fillId="34" borderId="44" applyNumberFormat="0" applyFont="0" applyAlignment="0" applyProtection="0">
      <alignment horizontal="center"/>
      <protection locked="0"/>
    </xf>
    <xf numFmtId="164" fontId="62" fillId="34" borderId="44" applyNumberFormat="0" applyFont="0" applyAlignment="0" applyProtection="0">
      <alignment horizontal="center"/>
      <protection locked="0"/>
    </xf>
    <xf numFmtId="164" fontId="62" fillId="34" borderId="40" applyNumberFormat="0" applyFont="0" applyAlignment="0" applyProtection="0">
      <alignment horizontal="center"/>
      <protection locked="0"/>
    </xf>
    <xf numFmtId="164" fontId="62" fillId="34" borderId="40" applyNumberFormat="0" applyFont="0" applyAlignment="0" applyProtection="0">
      <alignment horizontal="center"/>
      <protection locked="0"/>
    </xf>
    <xf numFmtId="164" fontId="62" fillId="34" borderId="37" applyNumberFormat="0" applyFont="0" applyAlignment="0" applyProtection="0">
      <alignment horizontal="center"/>
      <protection locked="0"/>
    </xf>
    <xf numFmtId="164" fontId="62" fillId="34" borderId="37" applyNumberFormat="0" applyFont="0" applyAlignment="0" applyProtection="0">
      <alignment horizontal="center"/>
      <protection locked="0"/>
    </xf>
    <xf numFmtId="164" fontId="62" fillId="34" borderId="48" applyNumberFormat="0" applyFont="0" applyAlignment="0" applyProtection="0">
      <alignment horizontal="center"/>
      <protection locked="0"/>
    </xf>
    <xf numFmtId="164" fontId="62" fillId="34" borderId="48" applyNumberFormat="0" applyFont="0" applyAlignment="0" applyProtection="0">
      <alignment horizontal="center"/>
      <protection locked="0"/>
    </xf>
    <xf numFmtId="164" fontId="62" fillId="34" borderId="52" applyNumberFormat="0" applyFont="0" applyAlignment="0" applyProtection="0">
      <alignment horizontal="center"/>
      <protection locked="0"/>
    </xf>
    <xf numFmtId="164" fontId="62" fillId="34" borderId="52" applyNumberFormat="0" applyFont="0" applyAlignment="0" applyProtection="0">
      <alignment horizontal="center"/>
      <protection locked="0"/>
    </xf>
    <xf numFmtId="227" fontId="73" fillId="0" borderId="44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213" fontId="73" fillId="0" borderId="44" applyFont="0" applyFill="0" applyBorder="0" applyAlignment="0" applyProtection="0"/>
    <xf numFmtId="213" fontId="73" fillId="0" borderId="40" applyFont="0" applyFill="0" applyBorder="0" applyAlignment="0" applyProtection="0"/>
    <xf numFmtId="213" fontId="73" fillId="0" borderId="37" applyFont="0" applyFill="0" applyBorder="0" applyAlignment="0" applyProtection="0"/>
    <xf numFmtId="213" fontId="73" fillId="0" borderId="37" applyFont="0" applyFill="0" applyBorder="0" applyAlignment="0" applyProtection="0"/>
    <xf numFmtId="213" fontId="73" fillId="0" borderId="44" applyFont="0" applyFill="0" applyBorder="0" applyAlignment="0" applyProtection="0"/>
    <xf numFmtId="213" fontId="73" fillId="0" borderId="44" applyFont="0" applyFill="0" applyBorder="0" applyAlignment="0" applyProtection="0"/>
    <xf numFmtId="37" fontId="26" fillId="0" borderId="44" applyNumberFormat="0" applyFont="0" applyFill="0" applyAlignment="0" applyProtection="0"/>
    <xf numFmtId="213" fontId="73" fillId="0" borderId="48" applyFont="0" applyFill="0" applyBorder="0" applyAlignment="0" applyProtection="0"/>
    <xf numFmtId="213" fontId="73" fillId="0" borderId="48" applyFont="0" applyFill="0" applyBorder="0" applyAlignment="0" applyProtection="0"/>
    <xf numFmtId="201" fontId="34" fillId="0" borderId="38" applyNumberFormat="0" applyFill="0" applyAlignment="0" applyProtection="0"/>
    <xf numFmtId="213" fontId="73" fillId="0" borderId="48" applyFont="0" applyFill="0" applyBorder="0" applyAlignment="0" applyProtection="0"/>
    <xf numFmtId="213" fontId="73" fillId="0" borderId="44" applyFont="0" applyFill="0" applyBorder="0" applyAlignment="0" applyProtection="0"/>
    <xf numFmtId="213" fontId="73" fillId="0" borderId="48" applyFont="0" applyFill="0" applyBorder="0" applyAlignment="0" applyProtection="0"/>
    <xf numFmtId="10" fontId="34" fillId="24" borderId="44" applyNumberFormat="0" applyAlignment="0">
      <alignment horizontal="right"/>
    </xf>
    <xf numFmtId="166" fontId="27" fillId="0" borderId="43" applyNumberFormat="0" applyAlignment="0" applyProtection="0"/>
    <xf numFmtId="166" fontId="27" fillId="0" borderId="43" applyNumberFormat="0" applyAlignment="0" applyProtection="0"/>
    <xf numFmtId="9" fontId="12" fillId="0" borderId="0" applyFont="0" applyFill="0" applyBorder="0" applyAlignment="0" applyProtection="0"/>
    <xf numFmtId="201" fontId="34" fillId="0" borderId="50" applyNumberFormat="0" applyFill="0" applyAlignment="0" applyProtection="0"/>
    <xf numFmtId="166" fontId="27" fillId="0" borderId="47" applyNumberFormat="0" applyAlignment="0" applyProtection="0"/>
    <xf numFmtId="166" fontId="27" fillId="0" borderId="47" applyNumberFormat="0" applyAlignment="0" applyProtection="0"/>
    <xf numFmtId="236" fontId="177" fillId="0" borderId="44" applyBorder="0" applyProtection="0">
      <alignment horizontal="right" vertical="center"/>
    </xf>
    <xf numFmtId="166" fontId="178" fillId="24" borderId="44" applyBorder="0" applyProtection="0">
      <alignment horizontal="centerContinuous" vertical="center"/>
    </xf>
    <xf numFmtId="236" fontId="177" fillId="0" borderId="48" applyBorder="0" applyProtection="0">
      <alignment horizontal="right" vertical="center"/>
    </xf>
    <xf numFmtId="166" fontId="178" fillId="24" borderId="48" applyBorder="0" applyProtection="0">
      <alignment horizontal="centerContinuous" vertical="center"/>
    </xf>
    <xf numFmtId="285" fontId="99" fillId="0" borderId="44">
      <alignment horizontal="right"/>
    </xf>
    <xf numFmtId="286" fontId="99" fillId="0" borderId="45" applyBorder="0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6" fontId="1" fillId="0" borderId="0"/>
    <xf numFmtId="166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85" fontId="99" fillId="0" borderId="40">
      <alignment horizontal="right"/>
    </xf>
    <xf numFmtId="286" fontId="99" fillId="0" borderId="41" applyBorder="0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13" fontId="73" fillId="0" borderId="44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6" fontId="66" fillId="0" borderId="44" applyNumberFormat="0" applyFill="0" applyBorder="0" applyAlignment="0" applyProtection="0">
      <alignment horizont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7" fontId="26" fillId="0" borderId="48" applyNumberFormat="0" applyFont="0" applyFill="0" applyAlignment="0" applyProtection="0"/>
    <xf numFmtId="9" fontId="7" fillId="0" borderId="0" applyFont="0" applyFill="0" applyBorder="0" applyAlignment="0" applyProtection="0"/>
    <xf numFmtId="0" fontId="7" fillId="0" borderId="0"/>
    <xf numFmtId="213" fontId="73" fillId="0" borderId="37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213" fontId="73" fillId="0" borderId="44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6" fontId="66" fillId="0" borderId="48" applyNumberFormat="0" applyFill="0" applyBorder="0" applyAlignment="0" applyProtection="0">
      <alignment horizont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285" fontId="99" fillId="0" borderId="48">
      <alignment horizontal="right"/>
    </xf>
    <xf numFmtId="286" fontId="99" fillId="0" borderId="49" applyBorder="0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6" fontId="66" fillId="0" borderId="52" applyNumberFormat="0" applyFill="0" applyBorder="0" applyAlignment="0" applyProtection="0">
      <alignment horizont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85" fontId="99" fillId="0" borderId="52">
      <alignment horizontal="right"/>
    </xf>
    <xf numFmtId="286" fontId="99" fillId="0" borderId="53" applyBorder="0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13" fontId="73" fillId="0" borderId="52" applyFont="0" applyFill="0" applyBorder="0" applyAlignment="0" applyProtection="0"/>
    <xf numFmtId="213" fontId="73" fillId="0" borderId="52" applyFont="0" applyFill="0" applyBorder="0" applyAlignment="0" applyProtection="0"/>
    <xf numFmtId="213" fontId="73" fillId="0" borderId="52" applyFont="0" applyFill="0" applyBorder="0" applyAlignment="0" applyProtection="0"/>
    <xf numFmtId="170" fontId="1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1" fontId="34" fillId="0" borderId="54" applyNumberFormat="0" applyFill="0" applyAlignment="0" applyProtection="0"/>
    <xf numFmtId="166" fontId="66" fillId="0" borderId="55" applyNumberFormat="0" applyFill="0" applyBorder="0" applyAlignment="0" applyProtection="0">
      <alignment horizontal="center"/>
    </xf>
    <xf numFmtId="43" fontId="1" fillId="0" borderId="0" applyFont="0" applyFill="0" applyBorder="0" applyAlignment="0" applyProtection="0"/>
    <xf numFmtId="213" fontId="73" fillId="0" borderId="55" applyFont="0" applyFill="0" applyBorder="0" applyAlignment="0" applyProtection="0"/>
    <xf numFmtId="227" fontId="73" fillId="0" borderId="55" applyFont="0" applyFill="0" applyBorder="0" applyAlignment="0" applyProtection="0"/>
    <xf numFmtId="164" fontId="62" fillId="34" borderId="55" applyNumberFormat="0" applyFont="0" applyAlignment="0" applyProtection="0">
      <alignment horizontal="center"/>
      <protection locked="0"/>
    </xf>
    <xf numFmtId="164" fontId="62" fillId="34" borderId="55" applyNumberFormat="0" applyFont="0" applyAlignment="0" applyProtection="0">
      <alignment horizontal="center"/>
      <protection locked="0"/>
    </xf>
    <xf numFmtId="0" fontId="1" fillId="0" borderId="0"/>
    <xf numFmtId="0" fontId="1" fillId="0" borderId="0"/>
    <xf numFmtId="166" fontId="27" fillId="0" borderId="56" applyNumberFormat="0" applyAlignment="0" applyProtection="0"/>
    <xf numFmtId="166" fontId="27" fillId="0" borderId="56" applyNumberFormat="0" applyAlignment="0" applyProtection="0"/>
    <xf numFmtId="236" fontId="177" fillId="0" borderId="55" applyBorder="0" applyProtection="0">
      <alignment horizontal="right" vertical="center"/>
    </xf>
    <xf numFmtId="166" fontId="178" fillId="24" borderId="55" applyBorder="0" applyProtection="0">
      <alignment horizontal="centerContinuous" vertical="center"/>
    </xf>
    <xf numFmtId="285" fontId="99" fillId="0" borderId="55">
      <alignment horizontal="right"/>
    </xf>
    <xf numFmtId="286" fontId="99" fillId="0" borderId="57" applyBorder="0">
      <alignment horizontal="right"/>
    </xf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13" fontId="73" fillId="0" borderId="61" applyFont="0" applyFill="0" applyBorder="0" applyAlignment="0" applyProtection="0"/>
    <xf numFmtId="10" fontId="34" fillId="24" borderId="55" applyNumberFormat="0" applyAlignment="0">
      <alignment horizontal="right"/>
    </xf>
    <xf numFmtId="37" fontId="26" fillId="0" borderId="55" applyNumberFormat="0" applyFont="0" applyFill="0" applyAlignment="0" applyProtection="0"/>
    <xf numFmtId="201" fontId="34" fillId="0" borderId="60" applyNumberFormat="0" applyFill="0" applyAlignment="0" applyProtection="0"/>
    <xf numFmtId="166" fontId="66" fillId="0" borderId="61" applyNumberFormat="0" applyFill="0" applyBorder="0" applyAlignment="0" applyProtection="0">
      <alignment horizontal="center"/>
    </xf>
    <xf numFmtId="213" fontId="73" fillId="0" borderId="61" applyFont="0" applyFill="0" applyBorder="0" applyAlignment="0" applyProtection="0"/>
    <xf numFmtId="213" fontId="73" fillId="0" borderId="55" applyFont="0" applyFill="0" applyBorder="0" applyAlignment="0" applyProtection="0"/>
    <xf numFmtId="213" fontId="73" fillId="0" borderId="55" applyFont="0" applyFill="0" applyBorder="0" applyAlignment="0" applyProtection="0"/>
    <xf numFmtId="213" fontId="73" fillId="0" borderId="61" applyFont="0" applyFill="0" applyBorder="0" applyAlignment="0" applyProtection="0"/>
    <xf numFmtId="213" fontId="73" fillId="0" borderId="61" applyFont="0" applyFill="0" applyBorder="0" applyAlignment="0" applyProtection="0"/>
    <xf numFmtId="227" fontId="73" fillId="0" borderId="61" applyFont="0" applyFill="0" applyBorder="0" applyAlignment="0" applyProtection="0"/>
    <xf numFmtId="164" fontId="62" fillId="34" borderId="61" applyNumberFormat="0" applyFont="0" applyAlignment="0" applyProtection="0">
      <alignment horizontal="center"/>
      <protection locked="0"/>
    </xf>
    <xf numFmtId="164" fontId="62" fillId="34" borderId="61" applyNumberFormat="0" applyFont="0" applyAlignment="0" applyProtection="0">
      <alignment horizontal="center"/>
      <protection locked="0"/>
    </xf>
    <xf numFmtId="213" fontId="73" fillId="0" borderId="55" applyFont="0" applyFill="0" applyBorder="0" applyAlignment="0" applyProtection="0"/>
    <xf numFmtId="213" fontId="73" fillId="0" borderId="55" applyFont="0" applyFill="0" applyBorder="0" applyAlignment="0" applyProtection="0"/>
    <xf numFmtId="166" fontId="27" fillId="0" borderId="62" applyNumberFormat="0" applyAlignment="0" applyProtection="0"/>
    <xf numFmtId="166" fontId="27" fillId="0" borderId="62" applyNumberFormat="0" applyAlignment="0" applyProtection="0"/>
    <xf numFmtId="236" fontId="177" fillId="0" borderId="61" applyBorder="0" applyProtection="0">
      <alignment horizontal="right" vertical="center"/>
    </xf>
    <xf numFmtId="166" fontId="178" fillId="24" borderId="61" applyBorder="0" applyProtection="0">
      <alignment horizontal="centerContinuous" vertical="center"/>
    </xf>
    <xf numFmtId="285" fontId="99" fillId="0" borderId="61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13" fontId="73" fillId="0" borderId="61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13" fontId="73" fillId="0" borderId="61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286" fontId="99" fillId="0" borderId="63" applyBorder="0">
      <alignment horizontal="right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31">
    <xf numFmtId="0" fontId="0" fillId="0" borderId="0" xfId="0"/>
    <xf numFmtId="167" fontId="6" fillId="0" borderId="0" xfId="2" applyNumberFormat="1" applyFont="1" applyBorder="1" applyAlignment="1">
      <alignment horizontal="center"/>
    </xf>
    <xf numFmtId="167" fontId="6" fillId="0" borderId="1" xfId="2" applyNumberFormat="1" applyFont="1" applyFill="1" applyBorder="1" applyAlignment="1">
      <alignment horizontal="center"/>
    </xf>
    <xf numFmtId="169" fontId="6" fillId="0" borderId="0" xfId="2" applyNumberFormat="1" applyFont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172" fontId="6" fillId="0" borderId="0" xfId="2" applyNumberFormat="1" applyFont="1" applyBorder="1" applyAlignment="1">
      <alignment horizontal="center"/>
    </xf>
    <xf numFmtId="0" fontId="6" fillId="0" borderId="0" xfId="5" applyFont="1"/>
    <xf numFmtId="0" fontId="6" fillId="0" borderId="0" xfId="5" applyFont="1" applyFill="1"/>
    <xf numFmtId="166" fontId="6" fillId="0" borderId="0" xfId="2" applyFont="1"/>
    <xf numFmtId="166" fontId="6" fillId="0" borderId="0" xfId="2" applyFont="1" applyAlignment="1"/>
    <xf numFmtId="0" fontId="9" fillId="0" borderId="0" xfId="5" applyFont="1" applyFill="1"/>
    <xf numFmtId="166" fontId="10" fillId="0" borderId="3" xfId="2" applyFont="1" applyBorder="1"/>
    <xf numFmtId="173" fontId="10" fillId="0" borderId="3" xfId="2" applyNumberFormat="1" applyFont="1" applyBorder="1" applyAlignment="1">
      <alignment horizontal="center"/>
    </xf>
    <xf numFmtId="166" fontId="10" fillId="0" borderId="3" xfId="2" applyFont="1" applyBorder="1" applyAlignment="1">
      <alignment horizontal="center"/>
    </xf>
    <xf numFmtId="166" fontId="6" fillId="0" borderId="3" xfId="2" applyFont="1" applyBorder="1"/>
    <xf numFmtId="0" fontId="9" fillId="0" borderId="0" xfId="5" applyFont="1" applyFill="1" applyBorder="1" applyAlignment="1">
      <alignment horizontal="center" vertical="top" wrapText="1"/>
    </xf>
    <xf numFmtId="174" fontId="9" fillId="0" borderId="0" xfId="5" applyNumberFormat="1" applyFont="1" applyFill="1"/>
    <xf numFmtId="164" fontId="9" fillId="0" borderId="0" xfId="6" applyNumberFormat="1" applyFont="1" applyFill="1"/>
    <xf numFmtId="14" fontId="9" fillId="0" borderId="0" xfId="5" applyNumberFormat="1" applyFont="1" applyFill="1" applyBorder="1" applyAlignment="1">
      <alignment horizontal="center" vertical="top" wrapText="1"/>
    </xf>
    <xf numFmtId="166" fontId="6" fillId="0" borderId="0" xfId="2" applyFont="1" applyBorder="1"/>
    <xf numFmtId="164" fontId="6" fillId="2" borderId="0" xfId="6" applyNumberFormat="1" applyFont="1" applyFill="1" applyBorder="1" applyAlignment="1">
      <alignment horizontal="center"/>
    </xf>
    <xf numFmtId="169" fontId="6" fillId="0" borderId="0" xfId="5" applyNumberFormat="1" applyFont="1"/>
    <xf numFmtId="169" fontId="6" fillId="0" borderId="0" xfId="2" applyNumberFormat="1" applyFont="1" applyFill="1" applyBorder="1" applyAlignment="1">
      <alignment horizontal="center"/>
    </xf>
    <xf numFmtId="164" fontId="6" fillId="0" borderId="0" xfId="6" applyNumberFormat="1" applyFont="1" applyFill="1" applyAlignment="1">
      <alignment horizontal="center"/>
    </xf>
    <xf numFmtId="14" fontId="13" fillId="0" borderId="0" xfId="7" applyNumberFormat="1" applyFont="1" applyFill="1" applyBorder="1" applyAlignment="1" applyProtection="1">
      <alignment horizontal="center" vertical="top" wrapText="1"/>
    </xf>
    <xf numFmtId="0" fontId="13" fillId="0" borderId="4" xfId="7" applyNumberFormat="1" applyFont="1" applyFill="1" applyBorder="1" applyAlignment="1" applyProtection="1">
      <alignment horizontal="left" vertical="top" wrapText="1"/>
    </xf>
    <xf numFmtId="164" fontId="6" fillId="0" borderId="0" xfId="6" applyNumberFormat="1" applyFont="1" applyFill="1" applyBorder="1" applyAlignment="1">
      <alignment horizontal="center"/>
    </xf>
    <xf numFmtId="164" fontId="6" fillId="0" borderId="0" xfId="6" applyNumberFormat="1" applyFont="1" applyBorder="1" applyAlignment="1">
      <alignment horizontal="center"/>
    </xf>
    <xf numFmtId="166" fontId="14" fillId="0" borderId="0" xfId="2" applyFont="1" applyBorder="1"/>
    <xf numFmtId="14" fontId="15" fillId="0" borderId="0" xfId="5" applyNumberFormat="1" applyFont="1" applyFill="1" applyBorder="1" applyAlignment="1">
      <alignment horizontal="center" vertical="top" wrapText="1"/>
    </xf>
    <xf numFmtId="0" fontId="13" fillId="0" borderId="0" xfId="7" applyNumberFormat="1" applyFont="1" applyFill="1" applyBorder="1" applyAlignment="1" applyProtection="1">
      <alignment horizontal="left" vertical="top" wrapText="1"/>
    </xf>
    <xf numFmtId="166" fontId="6" fillId="0" borderId="1" xfId="2" applyFont="1" applyBorder="1"/>
    <xf numFmtId="164" fontId="6" fillId="2" borderId="1" xfId="6" applyNumberFormat="1" applyFont="1" applyFill="1" applyBorder="1" applyAlignment="1">
      <alignment horizontal="center"/>
    </xf>
    <xf numFmtId="166" fontId="14" fillId="0" borderId="1" xfId="2" applyFont="1" applyBorder="1"/>
    <xf numFmtId="167" fontId="6" fillId="0" borderId="0" xfId="2" applyNumberFormat="1" applyFont="1" applyAlignment="1">
      <alignment horizontal="center"/>
    </xf>
    <xf numFmtId="164" fontId="6" fillId="2" borderId="0" xfId="6" applyNumberFormat="1" applyFont="1" applyFill="1" applyAlignment="1">
      <alignment horizontal="center"/>
    </xf>
    <xf numFmtId="166" fontId="14" fillId="0" borderId="0" xfId="2" applyFont="1"/>
    <xf numFmtId="169" fontId="6" fillId="0" borderId="0" xfId="2" applyNumberFormat="1" applyFont="1" applyAlignment="1">
      <alignment horizontal="center"/>
    </xf>
    <xf numFmtId="166" fontId="14" fillId="0" borderId="3" xfId="2" applyFont="1" applyBorder="1"/>
    <xf numFmtId="164" fontId="9" fillId="0" borderId="0" xfId="5" applyNumberFormat="1" applyFont="1" applyFill="1"/>
    <xf numFmtId="9" fontId="9" fillId="0" borderId="0" xfId="6" applyFont="1" applyFill="1"/>
    <xf numFmtId="174" fontId="6" fillId="0" borderId="0" xfId="5" applyNumberFormat="1" applyFont="1" applyFill="1"/>
    <xf numFmtId="166" fontId="6" fillId="2" borderId="0" xfId="2" applyFont="1" applyFill="1"/>
    <xf numFmtId="164" fontId="6" fillId="0" borderId="0" xfId="6" applyNumberFormat="1" applyFont="1" applyFill="1"/>
    <xf numFmtId="164" fontId="6" fillId="0" borderId="0" xfId="5" applyNumberFormat="1" applyFont="1" applyFill="1"/>
    <xf numFmtId="171" fontId="6" fillId="0" borderId="0" xfId="8" applyNumberFormat="1" applyFont="1" applyFill="1" applyBorder="1" applyAlignment="1">
      <alignment horizontal="center"/>
    </xf>
    <xf numFmtId="166" fontId="6" fillId="0" borderId="2" xfId="2" applyFont="1" applyBorder="1"/>
    <xf numFmtId="0" fontId="6" fillId="2" borderId="2" xfId="5" applyFont="1" applyFill="1" applyBorder="1" applyAlignment="1">
      <alignment horizontal="center"/>
    </xf>
    <xf numFmtId="9" fontId="6" fillId="2" borderId="2" xfId="6" applyFont="1" applyFill="1" applyBorder="1" applyAlignment="1">
      <alignment horizontal="center"/>
    </xf>
    <xf numFmtId="0" fontId="6" fillId="3" borderId="2" xfId="5" applyFont="1" applyFill="1" applyBorder="1" applyAlignment="1">
      <alignment horizontal="center"/>
    </xf>
    <xf numFmtId="164" fontId="6" fillId="2" borderId="2" xfId="6" applyNumberFormat="1" applyFont="1" applyFill="1" applyBorder="1" applyAlignment="1">
      <alignment horizontal="center"/>
    </xf>
    <xf numFmtId="0" fontId="19" fillId="0" borderId="0" xfId="5" quotePrefix="1" applyFont="1"/>
    <xf numFmtId="3" fontId="6" fillId="0" borderId="0" xfId="5" applyNumberFormat="1" applyFont="1"/>
    <xf numFmtId="164" fontId="6" fillId="0" borderId="0" xfId="6" applyNumberFormat="1" applyFont="1"/>
    <xf numFmtId="164" fontId="6" fillId="0" borderId="0" xfId="5" applyNumberFormat="1" applyFont="1"/>
    <xf numFmtId="43" fontId="13" fillId="0" borderId="0" xfId="1" applyFont="1" applyFill="1" applyBorder="1" applyAlignment="1" applyProtection="1">
      <alignment horizontal="center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2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168" fontId="5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20" fillId="2" borderId="0" xfId="0" applyFont="1" applyFill="1" applyBorder="1"/>
    <xf numFmtId="166" fontId="21" fillId="2" borderId="0" xfId="2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2" borderId="0" xfId="0" applyFill="1"/>
    <xf numFmtId="0" fontId="24" fillId="2" borderId="0" xfId="0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0" fillId="2" borderId="0" xfId="0" applyFont="1" applyFill="1"/>
    <xf numFmtId="4" fontId="5" fillId="2" borderId="0" xfId="0" applyNumberFormat="1" applyFont="1" applyFill="1" applyBorder="1" applyAlignment="1">
      <alignment horizontal="center"/>
    </xf>
    <xf numFmtId="165" fontId="200" fillId="0" borderId="0" xfId="1" applyNumberFormat="1" applyFont="1" applyAlignment="1">
      <alignment horizontal="center" vertical="center"/>
    </xf>
    <xf numFmtId="164" fontId="200" fillId="0" borderId="0" xfId="4" applyNumberFormat="1" applyFont="1" applyAlignment="1">
      <alignment horizontal="center" vertical="center"/>
    </xf>
    <xf numFmtId="165" fontId="200" fillId="0" borderId="0" xfId="0" applyNumberFormat="1" applyFont="1" applyAlignment="1">
      <alignment horizontal="center"/>
    </xf>
    <xf numFmtId="3" fontId="200" fillId="0" borderId="0" xfId="0" applyNumberFormat="1" applyFont="1" applyAlignment="1">
      <alignment horizontal="center"/>
    </xf>
    <xf numFmtId="0" fontId="201" fillId="0" borderId="0" xfId="0" applyFont="1" applyAlignment="1">
      <alignment horizontal="center"/>
    </xf>
    <xf numFmtId="165" fontId="200" fillId="48" borderId="0" xfId="1" applyNumberFormat="1" applyFont="1" applyFill="1" applyAlignment="1">
      <alignment horizontal="center" vertical="center"/>
    </xf>
    <xf numFmtId="165" fontId="202" fillId="48" borderId="0" xfId="1" applyNumberFormat="1" applyFont="1" applyFill="1" applyBorder="1" applyAlignment="1">
      <alignment horizontal="center" vertical="center"/>
    </xf>
    <xf numFmtId="164" fontId="200" fillId="48" borderId="0" xfId="4" applyNumberFormat="1" applyFont="1" applyFill="1" applyAlignment="1">
      <alignment horizontal="center" vertical="center"/>
    </xf>
    <xf numFmtId="3" fontId="200" fillId="48" borderId="0" xfId="762" applyNumberFormat="1" applyFont="1" applyFill="1" applyAlignment="1">
      <alignment horizontal="center" vertical="center"/>
    </xf>
    <xf numFmtId="165" fontId="200" fillId="48" borderId="0" xfId="1" applyNumberFormat="1" applyFont="1" applyFill="1" applyBorder="1" applyAlignment="1">
      <alignment horizontal="center" vertical="center"/>
    </xf>
    <xf numFmtId="3" fontId="200" fillId="48" borderId="0" xfId="2" applyNumberFormat="1" applyFont="1" applyFill="1" applyBorder="1" applyAlignment="1">
      <alignment horizontal="center" vertical="center"/>
    </xf>
    <xf numFmtId="288" fontId="200" fillId="48" borderId="0" xfId="652" applyNumberFormat="1" applyFont="1" applyFill="1" applyAlignment="1">
      <alignment horizontal="center" vertical="center"/>
    </xf>
    <xf numFmtId="0" fontId="200" fillId="48" borderId="0" xfId="0" applyFont="1" applyFill="1"/>
    <xf numFmtId="3" fontId="202" fillId="48" borderId="0" xfId="2" applyNumberFormat="1" applyFont="1" applyFill="1" applyBorder="1" applyAlignment="1"/>
    <xf numFmtId="3" fontId="200" fillId="48" borderId="0" xfId="795" applyNumberFormat="1" applyFont="1" applyFill="1"/>
    <xf numFmtId="3" fontId="200" fillId="48" borderId="0" xfId="798" applyNumberFormat="1" applyFont="1" applyFill="1"/>
    <xf numFmtId="3" fontId="201" fillId="48" borderId="0" xfId="2" applyNumberFormat="1" applyFont="1" applyFill="1" applyBorder="1" applyAlignment="1">
      <alignment horizontal="right"/>
    </xf>
    <xf numFmtId="3" fontId="201" fillId="48" borderId="3" xfId="2" applyNumberFormat="1" applyFont="1" applyFill="1" applyBorder="1" applyAlignment="1">
      <alignment horizontal="right"/>
    </xf>
    <xf numFmtId="3" fontId="200" fillId="48" borderId="0" xfId="2" applyNumberFormat="1" applyFont="1" applyFill="1" applyBorder="1" applyAlignment="1"/>
    <xf numFmtId="288" fontId="200" fillId="48" borderId="0" xfId="652" applyNumberFormat="1" applyFont="1" applyFill="1" applyAlignment="1">
      <alignment horizontal="center"/>
    </xf>
    <xf numFmtId="0" fontId="200" fillId="0" borderId="0" xfId="0" applyFont="1"/>
    <xf numFmtId="0" fontId="200" fillId="0" borderId="0" xfId="0" applyFont="1" applyAlignment="1">
      <alignment horizontal="center"/>
    </xf>
    <xf numFmtId="9" fontId="0" fillId="0" borderId="0" xfId="4" applyFont="1" applyAlignment="1">
      <alignment horizontal="center"/>
    </xf>
    <xf numFmtId="0" fontId="203" fillId="2" borderId="0" xfId="0" applyFont="1" applyFill="1" applyBorder="1" applyAlignment="1">
      <alignment horizontal="left" indent="3"/>
    </xf>
    <xf numFmtId="164" fontId="204" fillId="2" borderId="0" xfId="4" applyNumberFormat="1" applyFont="1" applyFill="1" applyBorder="1" applyAlignment="1">
      <alignment horizontal="center"/>
    </xf>
    <xf numFmtId="0" fontId="0" fillId="50" borderId="0" xfId="0" applyFill="1"/>
    <xf numFmtId="9" fontId="0" fillId="50" borderId="0" xfId="4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9" fontId="5" fillId="2" borderId="0" xfId="4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0" xfId="0" applyFill="1"/>
    <xf numFmtId="166" fontId="205" fillId="49" borderId="58" xfId="2" applyFont="1" applyFill="1" applyBorder="1" applyAlignment="1">
      <alignment horizontal="left" indent="1"/>
    </xf>
    <xf numFmtId="164" fontId="207" fillId="49" borderId="59" xfId="495" applyNumberFormat="1" applyFont="1" applyFill="1" applyBorder="1" applyAlignment="1">
      <alignment horizontal="left"/>
    </xf>
    <xf numFmtId="166" fontId="209" fillId="51" borderId="0" xfId="2" applyFont="1" applyFill="1" applyBorder="1" applyAlignment="1">
      <alignment horizontal="left" vertical="center"/>
    </xf>
    <xf numFmtId="166" fontId="208" fillId="51" borderId="0" xfId="7" applyFont="1" applyFill="1" applyBorder="1" applyAlignment="1">
      <alignment horizontal="left"/>
    </xf>
    <xf numFmtId="166" fontId="207" fillId="49" borderId="59" xfId="2" applyFont="1" applyFill="1" applyBorder="1" applyAlignment="1">
      <alignment horizontal="left" indent="2"/>
    </xf>
    <xf numFmtId="164" fontId="205" fillId="49" borderId="58" xfId="495" applyNumberFormat="1" applyFont="1" applyFill="1" applyBorder="1" applyAlignment="1">
      <alignment horizontal="left"/>
    </xf>
    <xf numFmtId="164" fontId="206" fillId="49" borderId="58" xfId="495" applyNumberFormat="1" applyFont="1" applyFill="1" applyBorder="1" applyAlignment="1">
      <alignment horizontal="left"/>
    </xf>
    <xf numFmtId="166" fontId="206" fillId="49" borderId="58" xfId="2" applyFont="1" applyFill="1" applyBorder="1"/>
    <xf numFmtId="166" fontId="207" fillId="49" borderId="58" xfId="2" applyFont="1" applyFill="1" applyBorder="1" applyAlignment="1">
      <alignment horizontal="left" indent="2"/>
    </xf>
    <xf numFmtId="3" fontId="206" fillId="49" borderId="58" xfId="2" applyNumberFormat="1" applyFont="1" applyFill="1" applyBorder="1" applyAlignment="1">
      <alignment horizontal="left"/>
    </xf>
    <xf numFmtId="3" fontId="207" fillId="49" borderId="58" xfId="2" applyNumberFormat="1" applyFont="1" applyFill="1" applyBorder="1" applyAlignment="1">
      <alignment horizontal="left"/>
    </xf>
    <xf numFmtId="166" fontId="206" fillId="49" borderId="58" xfId="2" applyFont="1" applyFill="1" applyBorder="1" applyAlignment="1">
      <alignment horizontal="left"/>
    </xf>
    <xf numFmtId="166" fontId="205" fillId="2" borderId="0" xfId="2" applyFont="1" applyFill="1" applyBorder="1" applyAlignment="1">
      <alignment horizontal="left"/>
    </xf>
    <xf numFmtId="289" fontId="205" fillId="2" borderId="0" xfId="2" applyNumberFormat="1" applyFont="1" applyFill="1" applyBorder="1"/>
    <xf numFmtId="166" fontId="207" fillId="2" borderId="0" xfId="2" applyFont="1" applyFill="1" applyBorder="1"/>
    <xf numFmtId="164" fontId="205" fillId="2" borderId="0" xfId="495" applyNumberFormat="1" applyFont="1" applyFill="1" applyBorder="1" applyAlignment="1">
      <alignment horizontal="left"/>
    </xf>
    <xf numFmtId="166" fontId="205" fillId="2" borderId="0" xfId="2" applyFont="1" applyFill="1" applyBorder="1" applyAlignment="1">
      <alignment horizontal="left" indent="1"/>
    </xf>
    <xf numFmtId="166" fontId="205" fillId="2" borderId="0" xfId="2" applyFont="1" applyFill="1" applyBorder="1"/>
    <xf numFmtId="166" fontId="205" fillId="2" borderId="0" xfId="2" applyFont="1" applyFill="1" applyBorder="1" applyAlignment="1">
      <alignment horizontal="left" vertical="center" wrapText="1" shrinkToFit="1"/>
    </xf>
    <xf numFmtId="0" fontId="201" fillId="47" borderId="0" xfId="0" applyFont="1" applyFill="1" applyAlignment="1">
      <alignment horizontal="center"/>
    </xf>
    <xf numFmtId="0" fontId="201" fillId="49" borderId="0" xfId="0" applyFont="1" applyFill="1" applyAlignment="1">
      <alignment horizontal="center"/>
    </xf>
    <xf numFmtId="0" fontId="23" fillId="2" borderId="0" xfId="0" applyFont="1" applyFill="1" applyAlignment="1">
      <alignment vertical="center"/>
    </xf>
    <xf numFmtId="166" fontId="8" fillId="0" borderId="0" xfId="2" applyFont="1" applyAlignment="1">
      <alignment horizontal="center"/>
    </xf>
  </cellXfs>
  <cellStyles count="874">
    <cellStyle name="#" xfId="13"/>
    <cellStyle name="$m" xfId="14"/>
    <cellStyle name="%" xfId="15"/>
    <cellStyle name="%20 - Vurgu1" xfId="16"/>
    <cellStyle name="%20 - Vurgu2" xfId="17"/>
    <cellStyle name="%20 - Vurgu3" xfId="18"/>
    <cellStyle name="%20 - Vurgu4" xfId="19"/>
    <cellStyle name="%20 - Vurgu5" xfId="20"/>
    <cellStyle name="%20 - Vurgu6" xfId="21"/>
    <cellStyle name="%40 - Vurgu1" xfId="22"/>
    <cellStyle name="%40 - Vurgu2" xfId="23"/>
    <cellStyle name="%40 - Vurgu3" xfId="24"/>
    <cellStyle name="%40 - Vurgu4" xfId="25"/>
    <cellStyle name="%40 - Vurgu5" xfId="26"/>
    <cellStyle name="%40 - Vurgu6" xfId="27"/>
    <cellStyle name="%60 - Vurgu1" xfId="28"/>
    <cellStyle name="%60 - Vurgu2" xfId="29"/>
    <cellStyle name="%60 - Vurgu3" xfId="30"/>
    <cellStyle name="%60 - Vurgu4" xfId="31"/>
    <cellStyle name="%60 - Vurgu5" xfId="32"/>
    <cellStyle name="%60 - Vurgu6" xfId="33"/>
    <cellStyle name="******************************************" xfId="34"/>
    <cellStyle name=";;;" xfId="35"/>
    <cellStyle name="\" xfId="36"/>
    <cellStyle name="\_bluebirdacdil13" xfId="37"/>
    <cellStyle name="\_ecomps7w" xfId="38"/>
    <cellStyle name="\_equitycomps8" xfId="39"/>
    <cellStyle name="\_equitycomps9" xfId="40"/>
    <cellStyle name="\_houston Isabel" xfId="41"/>
    <cellStyle name="\_hybrid2" xfId="42"/>
    <cellStyle name="\_ITXCcomps" xfId="43"/>
    <cellStyle name="\_newcomps16" xfId="44"/>
    <cellStyle name="\_ravenpitch3" xfId="45"/>
    <cellStyle name="\_ravenpitch32" xfId="46"/>
    <cellStyle name="]_x000d__x000a_Zoomed=1_x000d__x000a_Row=0_x000d__x000a_Column=0_x000d__x000a_Height=0_x000d__x000a_Width=0_x000d__x000a_FontName=FoxFont_x000d__x000a_FontStyle=0_x000d__x000a_FontSize=9_x000d__x000a_PrtFontName=FoxPrin" xfId="47"/>
    <cellStyle name="_(Don't use yet) NEW Gaming CompCo (WIP) v28" xfId="48"/>
    <cellStyle name="_07-03-04 European Mobile Trading Multiples" xfId="49"/>
    <cellStyle name="_09-22-18 Brown Goods comps" xfId="50"/>
    <cellStyle name="_Example" xfId="51"/>
    <cellStyle name="_HPC Comps 29-09-2009 v06 - to be checked" xfId="52"/>
    <cellStyle name="_LBO Shell" xfId="53"/>
    <cellStyle name="_Megatron Valuation v15_method of consolidation" xfId="54"/>
    <cellStyle name="_MTC Financials" xfId="55"/>
    <cellStyle name="_Ontex operating model v7" xfId="56"/>
    <cellStyle name="_Project Skadar - WACC v3" xfId="57"/>
    <cellStyle name="_SOTP_V4" xfId="58"/>
    <cellStyle name="=C:\WINNT35\SYSTEM32\COMMAND.COM" xfId="59"/>
    <cellStyle name="¢" xfId="60"/>
    <cellStyle name="¢_Group Accounts - 0401- Final.xls Chart 1" xfId="61"/>
    <cellStyle name="¢_Group Accounts - 0401- Final.xls Chart 2" xfId="62"/>
    <cellStyle name="¢_Worksheet" xfId="63"/>
    <cellStyle name="¢_Worksheet 2" xfId="64"/>
    <cellStyle name="¢_Worksheet 3" xfId="65"/>
    <cellStyle name="0.0%" xfId="66"/>
    <cellStyle name="0.00%" xfId="67"/>
    <cellStyle name="0000" xfId="68"/>
    <cellStyle name="0x" xfId="69"/>
    <cellStyle name="0x 2" xfId="70"/>
    <cellStyle name="0x 3" xfId="71"/>
    <cellStyle name="20% - Accent1 2" xfId="72"/>
    <cellStyle name="20% - Accent1 3" xfId="73"/>
    <cellStyle name="20% - Accent2 2" xfId="74"/>
    <cellStyle name="20% - Accent2 3" xfId="75"/>
    <cellStyle name="20% - Accent3 2" xfId="76"/>
    <cellStyle name="20% - Accent3 3" xfId="77"/>
    <cellStyle name="20% - Accent4 2" xfId="78"/>
    <cellStyle name="20% - Accent4 3" xfId="79"/>
    <cellStyle name="20% - Accent5 2" xfId="80"/>
    <cellStyle name="20% - Accent5 3" xfId="81"/>
    <cellStyle name="20% - Accent6 2" xfId="82"/>
    <cellStyle name="20% - Accent6 3" xfId="83"/>
    <cellStyle name="4" xfId="84"/>
    <cellStyle name="40% - Accent1 2" xfId="85"/>
    <cellStyle name="40% - Accent1 3" xfId="86"/>
    <cellStyle name="40% - Accent2 2" xfId="87"/>
    <cellStyle name="40% - Accent2 3" xfId="88"/>
    <cellStyle name="40% - Accent3 2" xfId="89"/>
    <cellStyle name="40% - Accent3 3" xfId="90"/>
    <cellStyle name="40% - Accent4 2" xfId="91"/>
    <cellStyle name="40% - Accent4 3" xfId="92"/>
    <cellStyle name="40% - Accent5 2" xfId="93"/>
    <cellStyle name="40% - Accent5 3" xfId="94"/>
    <cellStyle name="40% - Accent6 2" xfId="95"/>
    <cellStyle name="40% - Accent6 3" xfId="96"/>
    <cellStyle name="60% - Accent1 2" xfId="97"/>
    <cellStyle name="60% - Accent1 3" xfId="98"/>
    <cellStyle name="60% - Accent2 2" xfId="99"/>
    <cellStyle name="60% - Accent2 3" xfId="100"/>
    <cellStyle name="60% - Accent3 2" xfId="101"/>
    <cellStyle name="60% - Accent3 3" xfId="102"/>
    <cellStyle name="60% - Accent4 2" xfId="103"/>
    <cellStyle name="60% - Accent4 3" xfId="104"/>
    <cellStyle name="60% - Accent5 2" xfId="105"/>
    <cellStyle name="60% - Accent5 3" xfId="106"/>
    <cellStyle name="60% - Accent6 2" xfId="107"/>
    <cellStyle name="60% - Accent6 3" xfId="108"/>
    <cellStyle name="90" xfId="109"/>
    <cellStyle name="Accent1 2" xfId="110"/>
    <cellStyle name="Accent1 3" xfId="111"/>
    <cellStyle name="Accent2 2" xfId="112"/>
    <cellStyle name="Accent2 3" xfId="113"/>
    <cellStyle name="Accent3 2" xfId="114"/>
    <cellStyle name="Accent3 3" xfId="115"/>
    <cellStyle name="Accent4 2" xfId="116"/>
    <cellStyle name="Accent4 3" xfId="117"/>
    <cellStyle name="Accent5 2" xfId="118"/>
    <cellStyle name="Accent5 3" xfId="119"/>
    <cellStyle name="Accent6 2" xfId="120"/>
    <cellStyle name="Accent6 3" xfId="121"/>
    <cellStyle name="Açıklama Metni" xfId="122"/>
    <cellStyle name="AFE" xfId="123"/>
    <cellStyle name="Ana Başlık" xfId="124"/>
    <cellStyle name="arial" xfId="125"/>
    <cellStyle name="Arial 10" xfId="126"/>
    <cellStyle name="Arial 12" xfId="127"/>
    <cellStyle name="ArialNormal" xfId="128"/>
    <cellStyle name="array" xfId="129"/>
    <cellStyle name="Assumptions % 0 dp" xfId="130"/>
    <cellStyle name="Assumptions % 1 dp" xfId="131"/>
    <cellStyle name="Assumptions % 2 dp" xfId="132"/>
    <cellStyle name="Assumptions % 3 dp" xfId="133"/>
    <cellStyle name="Assumptions 0 dp" xfId="134"/>
    <cellStyle name="Assumptions 1 dp" xfId="135"/>
    <cellStyle name="Assumptions 2 dp" xfId="136"/>
    <cellStyle name="Assumptions 3 dp" xfId="137"/>
    <cellStyle name="Assumptions x 1 dp" xfId="138"/>
    <cellStyle name="Assumptions x 2 dp" xfId="139"/>
    <cellStyle name="Attention" xfId="140"/>
    <cellStyle name="AutoFormat" xfId="141"/>
    <cellStyle name="b" xfId="142"/>
    <cellStyle name="Bad 2" xfId="143"/>
    <cellStyle name="Bad 3" xfId="144"/>
    <cellStyle name="Bağlı Hücre" xfId="145"/>
    <cellStyle name="Basis points" xfId="146"/>
    <cellStyle name="Başlık 1" xfId="147"/>
    <cellStyle name="Başlık 2" xfId="148"/>
    <cellStyle name="Başlık 3" xfId="149"/>
    <cellStyle name="Başlık 4" xfId="150"/>
    <cellStyle name="Billion" xfId="151"/>
    <cellStyle name="Black block" xfId="152"/>
    <cellStyle name="Black block 2" xfId="644"/>
    <cellStyle name="Black block 3" xfId="641"/>
    <cellStyle name="Black block 4" xfId="705"/>
    <cellStyle name="Black block 5" xfId="656"/>
    <cellStyle name="Black block 6" xfId="658"/>
    <cellStyle name="Black block 7" xfId="825"/>
    <cellStyle name="BlackStrike" xfId="153"/>
    <cellStyle name="BlackText" xfId="154"/>
    <cellStyle name="blue" xfId="155"/>
    <cellStyle name="blue$00" xfId="156"/>
    <cellStyle name="Blue_2010.11.05 Beta calculation" xfId="157"/>
    <cellStyle name="BMU001" xfId="158"/>
    <cellStyle name="BMU001T" xfId="159"/>
    <cellStyle name="BMU002" xfId="160"/>
    <cellStyle name="BMU003" xfId="161"/>
    <cellStyle name="BMU005" xfId="162"/>
    <cellStyle name="BMU005B" xfId="163"/>
    <cellStyle name="BMU005K" xfId="164"/>
    <cellStyle name="bold" xfId="165"/>
    <cellStyle name="BoldText" xfId="166"/>
    <cellStyle name="Border" xfId="167"/>
    <cellStyle name="Border 2" xfId="645"/>
    <cellStyle name="Border 3" xfId="643"/>
    <cellStyle name="Border 4" xfId="698"/>
    <cellStyle name="Border 5" xfId="743"/>
    <cellStyle name="Border 6" xfId="661"/>
    <cellStyle name="Border 7" xfId="826"/>
    <cellStyle name="Border Heavy" xfId="168"/>
    <cellStyle name="Border Thin" xfId="169"/>
    <cellStyle name="Border Thin 2" xfId="701"/>
    <cellStyle name="Border Thin 3" xfId="642"/>
    <cellStyle name="Border Thin 4" xfId="660"/>
    <cellStyle name="Border Thin 5" xfId="709"/>
    <cellStyle name="Border Thin 6" xfId="806"/>
    <cellStyle name="Border Thin 7" xfId="827"/>
    <cellStyle name="Border_20101105 Take-Off - DCF" xfId="170"/>
    <cellStyle name="British Pound" xfId="171"/>
    <cellStyle name="BritPound" xfId="172"/>
    <cellStyle name="Calculation 2" xfId="173"/>
    <cellStyle name="Calculation 3" xfId="174"/>
    <cellStyle name="Case" xfId="175"/>
    <cellStyle name="CATV Total" xfId="176"/>
    <cellStyle name="CB" xfId="177"/>
    <cellStyle name="center" xfId="178"/>
    <cellStyle name="Check" xfId="179"/>
    <cellStyle name="Check Cell 2" xfId="180"/>
    <cellStyle name="Check Cell 3" xfId="181"/>
    <cellStyle name="COL HEADINGS" xfId="182"/>
    <cellStyle name="COL HEADINGS 2" xfId="647"/>
    <cellStyle name="COL HEADINGS 3" xfId="646"/>
    <cellStyle name="COL HEADINGS 4" xfId="739"/>
    <cellStyle name="COL HEADINGS 5" xfId="760"/>
    <cellStyle name="COL HEADINGS 6" xfId="772"/>
    <cellStyle name="COL HEADINGS 7" xfId="807"/>
    <cellStyle name="COL HEADINGS 8" xfId="828"/>
    <cellStyle name="coma" xfId="183"/>
    <cellStyle name="Comma" xfId="1" builtinId="3"/>
    <cellStyle name="Comma [0] 2" xfId="184"/>
    <cellStyle name="Comma [1]" xfId="185"/>
    <cellStyle name="Comma [3]" xfId="186"/>
    <cellStyle name="Comma 0" xfId="187"/>
    <cellStyle name="Comma 0*" xfId="188"/>
    <cellStyle name="Comma 0_Dealist" xfId="189"/>
    <cellStyle name="Comma 10" xfId="190"/>
    <cellStyle name="Comma 11" xfId="625"/>
    <cellStyle name="Comma 11 2" xfId="808"/>
    <cellStyle name="Comma 12" xfId="628"/>
    <cellStyle name="Comma 13" xfId="629"/>
    <cellStyle name="Comma 14" xfId="9"/>
    <cellStyle name="Comma 15" xfId="718"/>
    <cellStyle name="Comma 16" xfId="730"/>
    <cellStyle name="Comma 17" xfId="736"/>
    <cellStyle name="Comma 18" xfId="740"/>
    <cellStyle name="Comma 19" xfId="735"/>
    <cellStyle name="Comma 2" xfId="10"/>
    <cellStyle name="Comma 2 2" xfId="191"/>
    <cellStyle name="Comma 2 3" xfId="652"/>
    <cellStyle name="Comma 2 4" xfId="802"/>
    <cellStyle name="Comma 2*" xfId="192"/>
    <cellStyle name="Comma 2_20101103 Consolidated - BS - PL - CF 2012-2013 BP" xfId="193"/>
    <cellStyle name="Comma 20" xfId="747"/>
    <cellStyle name="Comma 21" xfId="734"/>
    <cellStyle name="Comma 22" xfId="725"/>
    <cellStyle name="Comma 23" xfId="755"/>
    <cellStyle name="Comma 24" xfId="724"/>
    <cellStyle name="Comma 25" xfId="754"/>
    <cellStyle name="Comma 26" xfId="723"/>
    <cellStyle name="Comma 27" xfId="753"/>
    <cellStyle name="Comma 28" xfId="634"/>
    <cellStyle name="Comma 29" xfId="769"/>
    <cellStyle name="Comma 3" xfId="194"/>
    <cellStyle name="Comma 3*" xfId="195"/>
    <cellStyle name="Comma 30" xfId="773"/>
    <cellStyle name="Comma 31" xfId="776"/>
    <cellStyle name="Comma 32" xfId="781"/>
    <cellStyle name="Comma 33" xfId="784"/>
    <cellStyle name="Comma 34" xfId="787"/>
    <cellStyle name="Comma 35" xfId="790"/>
    <cellStyle name="Comma 36" xfId="793"/>
    <cellStyle name="Comma 37" xfId="796"/>
    <cellStyle name="Comma 38" xfId="805"/>
    <cellStyle name="Comma 39" xfId="823"/>
    <cellStyle name="Comma 4" xfId="196"/>
    <cellStyle name="Comma 40" xfId="844"/>
    <cellStyle name="Comma 41" xfId="848"/>
    <cellStyle name="Comma 42" xfId="851"/>
    <cellStyle name="Comma 43" xfId="855"/>
    <cellStyle name="Comma 44" xfId="859"/>
    <cellStyle name="Comma 45" xfId="862"/>
    <cellStyle name="Comma 46" xfId="865"/>
    <cellStyle name="Comma 47" xfId="868"/>
    <cellStyle name="Comma 48" xfId="871"/>
    <cellStyle name="Comma 5" xfId="197"/>
    <cellStyle name="Comma 6" xfId="198"/>
    <cellStyle name="Comma 7" xfId="199"/>
    <cellStyle name="Comma 8" xfId="200"/>
    <cellStyle name="Comma 9" xfId="201"/>
    <cellStyle name="Comma Comma" xfId="202"/>
    <cellStyle name="Comma Comma [0]" xfId="203"/>
    <cellStyle name="Comma Comma 10" xfId="733"/>
    <cellStyle name="Comma Comma 11" xfId="697"/>
    <cellStyle name="Comma Comma 12" xfId="752"/>
    <cellStyle name="Comma Comma 13" xfId="696"/>
    <cellStyle name="Comma Comma 14" xfId="659"/>
    <cellStyle name="Comma Comma 15" xfId="746"/>
    <cellStyle name="Comma Comma 16" xfId="664"/>
    <cellStyle name="Comma Comma 17" xfId="703"/>
    <cellStyle name="Comma Comma 18" xfId="663"/>
    <cellStyle name="Comma Comma 19" xfId="702"/>
    <cellStyle name="Comma Comma 2" xfId="655"/>
    <cellStyle name="Comma Comma 20" xfId="665"/>
    <cellStyle name="Comma Comma 21" xfId="704"/>
    <cellStyle name="Comma Comma 22" xfId="666"/>
    <cellStyle name="Comma Comma 23" xfId="700"/>
    <cellStyle name="Comma Comma 24" xfId="667"/>
    <cellStyle name="Comma Comma 25" xfId="699"/>
    <cellStyle name="Comma Comma 26" xfId="799"/>
    <cellStyle name="Comma Comma 27" xfId="801"/>
    <cellStyle name="Comma Comma 28" xfId="800"/>
    <cellStyle name="Comma Comma 29" xfId="809"/>
    <cellStyle name="Comma Comma 3" xfId="694"/>
    <cellStyle name="Comma Comma 30" xfId="830"/>
    <cellStyle name="Comma Comma 31" xfId="838"/>
    <cellStyle name="Comma Comma 32" xfId="831"/>
    <cellStyle name="Comma Comma 33" xfId="837"/>
    <cellStyle name="Comma Comma 34" xfId="833"/>
    <cellStyle name="Comma Comma 35" xfId="847"/>
    <cellStyle name="Comma Comma 36" xfId="829"/>
    <cellStyle name="Comma Comma 37" xfId="854"/>
    <cellStyle name="Comma Comma 38" xfId="832"/>
    <cellStyle name="Comma Comma 39" xfId="824"/>
    <cellStyle name="Comma Comma 4" xfId="651"/>
    <cellStyle name="Comma Comma 5" xfId="695"/>
    <cellStyle name="Comma Comma 6" xfId="650"/>
    <cellStyle name="Comma Comma 7" xfId="693"/>
    <cellStyle name="Comma Comma 8" xfId="649"/>
    <cellStyle name="Comma Comma 9" xfId="692"/>
    <cellStyle name="Comma*" xfId="204"/>
    <cellStyle name="Comma0" xfId="205"/>
    <cellStyle name="Comma-Rounded" xfId="206"/>
    <cellStyle name="commas" xfId="207"/>
    <cellStyle name="Cover" xfId="208"/>
    <cellStyle name="Cover Date" xfId="209"/>
    <cellStyle name="Cover Subtitle" xfId="210"/>
    <cellStyle name="Cover Title" xfId="211"/>
    <cellStyle name="Currency $" xfId="212"/>
    <cellStyle name="Currency ($)" xfId="213"/>
    <cellStyle name="Currency (£)" xfId="214"/>
    <cellStyle name="Currency [1]" xfId="215"/>
    <cellStyle name="Currency [2]" xfId="216"/>
    <cellStyle name="Currency [3]" xfId="217"/>
    <cellStyle name="Currency 0" xfId="218"/>
    <cellStyle name="Currency 2" xfId="219"/>
    <cellStyle name="Currency 2*" xfId="220"/>
    <cellStyle name="Currency 2_Assump" xfId="221"/>
    <cellStyle name="Currency 3*" xfId="222"/>
    <cellStyle name="Currency Comma Comma" xfId="223"/>
    <cellStyle name="Currency Comma Comma 2" xfId="662"/>
    <cellStyle name="Currency Comma Comma 3" xfId="657"/>
    <cellStyle name="Currency Comma Comma 4" xfId="679"/>
    <cellStyle name="Currency Comma Comma 5" xfId="668"/>
    <cellStyle name="Currency Comma Comma 6" xfId="648"/>
    <cellStyle name="Currency Comma Comma 7" xfId="810"/>
    <cellStyle name="Currency Comma Comma 8" xfId="834"/>
    <cellStyle name="Currency*" xfId="224"/>
    <cellStyle name="Currency0" xfId="225"/>
    <cellStyle name="Currency1" xfId="226"/>
    <cellStyle name="Currency2" xfId="227"/>
    <cellStyle name="Currency-Rounded" xfId="228"/>
    <cellStyle name="Currsmall" xfId="229"/>
    <cellStyle name="Çıkış" xfId="230"/>
    <cellStyle name="Date" xfId="231"/>
    <cellStyle name="Date 2" xfId="232"/>
    <cellStyle name="Date Aligned" xfId="233"/>
    <cellStyle name="Date Aligned*" xfId="234"/>
    <cellStyle name="Date Aligned_Assump" xfId="235"/>
    <cellStyle name="Date_2010.11.05 Beta calculation" xfId="236"/>
    <cellStyle name="Dezimal_Critical Success Factor CM" xfId="237"/>
    <cellStyle name="DMY" xfId="238"/>
    <cellStyle name="Dollars" xfId="239"/>
    <cellStyle name="Dotted Line" xfId="240"/>
    <cellStyle name="Double Accounting" xfId="241"/>
    <cellStyle name="Download" xfId="242"/>
    <cellStyle name="Error Check" xfId="243"/>
    <cellStyle name="Euro" xfId="244"/>
    <cellStyle name="Euro 2" xfId="245"/>
    <cellStyle name="Euro 3" xfId="246"/>
    <cellStyle name="Euro_20101103 Consolidated - BS - PL - CF 2012-2013 BP" xfId="247"/>
    <cellStyle name="Explanatory Text 2" xfId="248"/>
    <cellStyle name="Explanatory Text 3" xfId="249"/>
    <cellStyle name="F2" xfId="250"/>
    <cellStyle name="F3" xfId="251"/>
    <cellStyle name="F4" xfId="252"/>
    <cellStyle name="F5" xfId="253"/>
    <cellStyle name="F6" xfId="254"/>
    <cellStyle name="F7" xfId="255"/>
    <cellStyle name="F8" xfId="256"/>
    <cellStyle name="Fixed" xfId="257"/>
    <cellStyle name="Fixlong" xfId="258"/>
    <cellStyle name="fo]_x000d__x000a_UserName=Murat Zelef_x000d__x000a_UserCompany=Bumerang_x000d__x000a__x000d__x000a_[File Paths]_x000d__x000a_WorkingDirectory=C:\EQUIS\DLWIN_x000d__x000a_DownLoader=C" xfId="3"/>
    <cellStyle name="Footer SBILogo1" xfId="259"/>
    <cellStyle name="Footer SBILogo2" xfId="260"/>
    <cellStyle name="Footnote" xfId="261"/>
    <cellStyle name="Footnote Reference" xfId="262"/>
    <cellStyle name="Footnote_Citizens-ALLTEL" xfId="263"/>
    <cellStyle name="Forecast" xfId="264"/>
    <cellStyle name="Formula" xfId="265"/>
    <cellStyle name="fourdecplace" xfId="266"/>
    <cellStyle name="general" xfId="267"/>
    <cellStyle name="Giriş" xfId="268"/>
    <cellStyle name="Global" xfId="269"/>
    <cellStyle name="Good 2" xfId="270"/>
    <cellStyle name="Good 3" xfId="271"/>
    <cellStyle name="Grey" xfId="272"/>
    <cellStyle name="H 1" xfId="273"/>
    <cellStyle name="H 2" xfId="274"/>
    <cellStyle name="H 3" xfId="275"/>
    <cellStyle name="Hard Percent" xfId="276"/>
    <cellStyle name="Header" xfId="277"/>
    <cellStyle name="Header Draft Stamp" xfId="278"/>
    <cellStyle name="Header_2010.11.05 Beta calculation" xfId="279"/>
    <cellStyle name="Header1" xfId="280"/>
    <cellStyle name="Header2" xfId="281"/>
    <cellStyle name="Heading" xfId="282"/>
    <cellStyle name="Heading 1 2" xfId="283"/>
    <cellStyle name="Heading 1 3" xfId="284"/>
    <cellStyle name="Heading 1 Above" xfId="285"/>
    <cellStyle name="Heading 1+" xfId="286"/>
    <cellStyle name="Heading 2 2" xfId="287"/>
    <cellStyle name="Heading 2 3" xfId="288"/>
    <cellStyle name="Heading 2 Below" xfId="289"/>
    <cellStyle name="Heading 2+" xfId="290"/>
    <cellStyle name="Heading 3 2" xfId="291"/>
    <cellStyle name="Heading 3 3" xfId="292"/>
    <cellStyle name="Heading 3+" xfId="293"/>
    <cellStyle name="Heading 4 2" xfId="294"/>
    <cellStyle name="Heading 4 3" xfId="295"/>
    <cellStyle name="Heading 5" xfId="296"/>
    <cellStyle name="Heading Bar" xfId="297"/>
    <cellStyle name="Heading1" xfId="298"/>
    <cellStyle name="Heading2" xfId="299"/>
    <cellStyle name="HeadingS" xfId="300"/>
    <cellStyle name="Hesaplama" xfId="301"/>
    <cellStyle name="hidden" xfId="302"/>
    <cellStyle name="hidden 2" xfId="303"/>
    <cellStyle name="hidden 3" xfId="304"/>
    <cellStyle name="hidden 4" xfId="305"/>
    <cellStyle name="hidden 5" xfId="306"/>
    <cellStyle name="HistoricData" xfId="307"/>
    <cellStyle name="Info" xfId="308"/>
    <cellStyle name="Inpnumbacc" xfId="309"/>
    <cellStyle name="Inppergate" xfId="310"/>
    <cellStyle name="Input $" xfId="311"/>
    <cellStyle name="Input [yellow]" xfId="312"/>
    <cellStyle name="Input 2" xfId="313"/>
    <cellStyle name="Input 3" xfId="314"/>
    <cellStyle name="Input Currency" xfId="315"/>
    <cellStyle name="Input Currency 2" xfId="316"/>
    <cellStyle name="Input Multiple" xfId="317"/>
    <cellStyle name="Input Percent" xfId="318"/>
    <cellStyle name="Input-%" xfId="319"/>
    <cellStyle name="Input1" xfId="320"/>
    <cellStyle name="Input2" xfId="321"/>
    <cellStyle name="Input2 2" xfId="322"/>
    <cellStyle name="Input2 2 2" xfId="674"/>
    <cellStyle name="Input2 2 3" xfId="672"/>
    <cellStyle name="Input2 2 4" xfId="669"/>
    <cellStyle name="Input2 2 5" xfId="676"/>
    <cellStyle name="Input2 2 6" xfId="678"/>
    <cellStyle name="Input2 2 7" xfId="812"/>
    <cellStyle name="Input2 2 8" xfId="836"/>
    <cellStyle name="Input2 3" xfId="673"/>
    <cellStyle name="Input2 4" xfId="671"/>
    <cellStyle name="Input2 5" xfId="670"/>
    <cellStyle name="Input2 6" xfId="675"/>
    <cellStyle name="Input2 7" xfId="677"/>
    <cellStyle name="Input2 8" xfId="811"/>
    <cellStyle name="Input2 9" xfId="835"/>
    <cellStyle name="Inputaccnumber" xfId="323"/>
    <cellStyle name="Inputaccnumberlk" xfId="324"/>
    <cellStyle name="Inputaccnumneg" xfId="325"/>
    <cellStyle name="Inputaccnumneglck" xfId="326"/>
    <cellStyle name="Inputaccnumneglk" xfId="327"/>
    <cellStyle name="Inputaccnumpas" xfId="328"/>
    <cellStyle name="Inputaccnumpaslk" xfId="329"/>
    <cellStyle name="Inputaccnumpz" xfId="330"/>
    <cellStyle name="Inputaccnumpzlk" xfId="331"/>
    <cellStyle name="Inputadjentrycr" xfId="332"/>
    <cellStyle name="Inputadjentrycrlk" xfId="333"/>
    <cellStyle name="Inputadjentrydr" xfId="334"/>
    <cellStyle name="Inputadjentrydrlk" xfId="335"/>
    <cellStyle name="Input-Blue" xfId="336"/>
    <cellStyle name="Inputbsdate" xfId="337"/>
    <cellStyle name="Inputdate" xfId="338"/>
    <cellStyle name="Inputdatelk" xfId="339"/>
    <cellStyle name="Inputfigsc" xfId="340"/>
    <cellStyle name="Inputname" xfId="341"/>
    <cellStyle name="Inputnamecypt10" xfId="342"/>
    <cellStyle name="Inputnamecypt12" xfId="343"/>
    <cellStyle name="Inputnamelk" xfId="344"/>
    <cellStyle name="Inputnumbacc" xfId="345"/>
    <cellStyle name="Inputnumbaccid" xfId="346"/>
    <cellStyle name="Inputnumbaccpt" xfId="347"/>
    <cellStyle name="Inputnumbaccpttl" xfId="348"/>
    <cellStyle name="Inputnumbaccyuz" xfId="349"/>
    <cellStyle name="Inputnumber" xfId="350"/>
    <cellStyle name="Inputnumberpt" xfId="351"/>
    <cellStyle name="Inputpresentlk" xfId="352"/>
    <cellStyle name="Inputrounding" xfId="353"/>
    <cellStyle name="Inputroundinga" xfId="354"/>
    <cellStyle name="Inputroundingp" xfId="355"/>
    <cellStyle name="Inputyearlk" xfId="356"/>
    <cellStyle name="Inpyear" xfId="357"/>
    <cellStyle name="İşaretli Hücre" xfId="358"/>
    <cellStyle name="İyi" xfId="359"/>
    <cellStyle name="İzlenen Köprü" xfId="360"/>
    <cellStyle name="Joe" xfId="361"/>
    <cellStyle name="Köprü" xfId="362"/>
    <cellStyle name="Kötü" xfId="363"/>
    <cellStyle name="Large Page Heading" xfId="364"/>
    <cellStyle name="LineItem" xfId="365"/>
    <cellStyle name="Link" xfId="366"/>
    <cellStyle name="Linked Cell 2" xfId="367"/>
    <cellStyle name="Linked Cell 3" xfId="368"/>
    <cellStyle name="m" xfId="369"/>
    <cellStyle name="m 2" xfId="370"/>
    <cellStyle name="m 3" xfId="371"/>
    <cellStyle name="m_Group Accounts - 0401- Final.xls Chart 1" xfId="372"/>
    <cellStyle name="m_Group Accounts - 0401- Final.xls Chart 2" xfId="373"/>
    <cellStyle name="m_Worksheet" xfId="374"/>
    <cellStyle name="m_Worksheet 2" xfId="375"/>
    <cellStyle name="m_Worksheet 3" xfId="376"/>
    <cellStyle name="MacroOutput" xfId="377"/>
    <cellStyle name="Migliaia (0)_Foglio1" xfId="378"/>
    <cellStyle name="Migliaia_Foglio1" xfId="379"/>
    <cellStyle name="Millares [0]_AUDIO" xfId="380"/>
    <cellStyle name="Millares_AIRTEL08" xfId="381"/>
    <cellStyle name="Millions" xfId="382"/>
    <cellStyle name="mmm-yy" xfId="383"/>
    <cellStyle name="Moeda [0]_Bow_Acq" xfId="384"/>
    <cellStyle name="Moeda_Bow_Acq" xfId="385"/>
    <cellStyle name="Moneda [0]_AUDIO" xfId="386"/>
    <cellStyle name="Moneda_AIRTEL08" xfId="387"/>
    <cellStyle name="Multiple" xfId="388"/>
    <cellStyle name="Multiple [0]" xfId="389"/>
    <cellStyle name="Multiple [1]" xfId="390"/>
    <cellStyle name="Multiple_2010.11.05 Beta calculation" xfId="391"/>
    <cellStyle name="MultipleBelow" xfId="392"/>
    <cellStyle name="multiples" xfId="393"/>
    <cellStyle name="Multiplier" xfId="394"/>
    <cellStyle name="multipoles" xfId="395"/>
    <cellStyle name="Muster" xfId="396"/>
    <cellStyle name="Nameenter" xfId="397"/>
    <cellStyle name="Neutral 2" xfId="398"/>
    <cellStyle name="Neutral 3" xfId="399"/>
    <cellStyle name="no dec" xfId="400"/>
    <cellStyle name="norma" xfId="401"/>
    <cellStyle name="Normal" xfId="0" builtinId="0"/>
    <cellStyle name="Normal - Style1" xfId="402"/>
    <cellStyle name="Normal 10" xfId="403"/>
    <cellStyle name="Normal 10 2" xfId="404"/>
    <cellStyle name="Normal 11" xfId="405"/>
    <cellStyle name="Normal 11 2" xfId="406"/>
    <cellStyle name="Normal 12" xfId="407"/>
    <cellStyle name="Normal 12 2" xfId="408"/>
    <cellStyle name="Normal 13" xfId="409"/>
    <cellStyle name="Normal 13 2" xfId="410"/>
    <cellStyle name="Normal 14" xfId="411"/>
    <cellStyle name="Normal 15" xfId="412"/>
    <cellStyle name="Normal 16" xfId="413"/>
    <cellStyle name="Normal 17" xfId="414"/>
    <cellStyle name="Normal 17 2" xfId="415"/>
    <cellStyle name="Normal 17 2 10" xfId="680"/>
    <cellStyle name="Normal 17 2 11" xfId="681"/>
    <cellStyle name="Normal 17 2 12" xfId="682"/>
    <cellStyle name="Normal 17 2 13" xfId="683"/>
    <cellStyle name="Normal 17 2 14" xfId="721"/>
    <cellStyle name="Normal 17 2 15" xfId="722"/>
    <cellStyle name="Normal 17 2 2" xfId="684"/>
    <cellStyle name="Normal 17 2 3" xfId="685"/>
    <cellStyle name="Normal 17 2 4" xfId="686"/>
    <cellStyle name="Normal 17 2 5" xfId="687"/>
    <cellStyle name="Normal 17 2 6" xfId="688"/>
    <cellStyle name="Normal 17 2 7" xfId="689"/>
    <cellStyle name="Normal 17 2 8" xfId="690"/>
    <cellStyle name="Normal 17 2 9" xfId="691"/>
    <cellStyle name="Normal 18" xfId="416"/>
    <cellStyle name="Normal 19" xfId="2"/>
    <cellStyle name="Normal 2" xfId="5"/>
    <cellStyle name="Normal 2 2" xfId="7"/>
    <cellStyle name="Normal 2 2 2" xfId="418"/>
    <cellStyle name="Normal 2 2 3" xfId="630"/>
    <cellStyle name="Normal 2 2 4" xfId="417"/>
    <cellStyle name="Normal 2 3" xfId="419"/>
    <cellStyle name="Normal 2 3 2" xfId="420"/>
    <cellStyle name="Normal 2 4" xfId="421"/>
    <cellStyle name="Normal 2 5" xfId="422"/>
    <cellStyle name="Normal 2_20101103 Consolidated - BS - PL - CF 2012-2013 BP" xfId="423"/>
    <cellStyle name="Normal 20" xfId="424"/>
    <cellStyle name="Normal 21" xfId="425"/>
    <cellStyle name="Normal 22" xfId="626"/>
    <cellStyle name="Normal 23" xfId="627"/>
    <cellStyle name="Normal 23 2" xfId="813"/>
    <cellStyle name="Normal 24" xfId="720"/>
    <cellStyle name="Normal 24 2" xfId="814"/>
    <cellStyle name="Normal 25" xfId="732"/>
    <cellStyle name="Normal 26" xfId="738"/>
    <cellStyle name="Normal 27" xfId="742"/>
    <cellStyle name="Normal 28" xfId="745"/>
    <cellStyle name="Normal 29" xfId="749"/>
    <cellStyle name="Normal 3" xfId="426"/>
    <cellStyle name="Normal 3 2" xfId="427"/>
    <cellStyle name="Normal 3 3" xfId="428"/>
    <cellStyle name="Normal 3_20101103 Consolidated - BS - PL - CF 2012-2013 BP" xfId="429"/>
    <cellStyle name="Normal 30" xfId="751"/>
    <cellStyle name="Normal 31" xfId="727"/>
    <cellStyle name="Normal 32" xfId="757"/>
    <cellStyle name="Normal 33" xfId="759"/>
    <cellStyle name="Normal 34" xfId="762"/>
    <cellStyle name="Normal 35" xfId="764"/>
    <cellStyle name="Normal 36" xfId="766"/>
    <cellStyle name="Normal 37" xfId="632"/>
    <cellStyle name="Normal 38" xfId="771"/>
    <cellStyle name="Normal 39" xfId="775"/>
    <cellStyle name="Normal 4" xfId="430"/>
    <cellStyle name="Normal 4 2" xfId="431"/>
    <cellStyle name="Normal 4 2 2" xfId="432"/>
    <cellStyle name="Normal 4 3" xfId="433"/>
    <cellStyle name="Normal 4_20101103 Consolidated - BS - PL - CF 2012-2013 BP" xfId="434"/>
    <cellStyle name="Normal 40" xfId="778"/>
    <cellStyle name="Normal 41" xfId="783"/>
    <cellStyle name="Normal 42" xfId="786"/>
    <cellStyle name="Normal 43" xfId="789"/>
    <cellStyle name="Normal 44" xfId="792"/>
    <cellStyle name="Normal 45" xfId="795"/>
    <cellStyle name="Normal 46" xfId="798"/>
    <cellStyle name="Normal 47" xfId="803"/>
    <cellStyle name="Normal 48" xfId="821"/>
    <cellStyle name="Normal 49" xfId="846"/>
    <cellStyle name="Normal 5" xfId="435"/>
    <cellStyle name="Normal 50" xfId="850"/>
    <cellStyle name="Normal 51" xfId="853"/>
    <cellStyle name="Normal 52" xfId="857"/>
    <cellStyle name="Normal 53" xfId="861"/>
    <cellStyle name="Normal 54" xfId="864"/>
    <cellStyle name="Normal 55" xfId="867"/>
    <cellStyle name="Normal 56" xfId="870"/>
    <cellStyle name="Normal 57" xfId="873"/>
    <cellStyle name="Normal 6" xfId="436"/>
    <cellStyle name="Normal 7" xfId="437"/>
    <cellStyle name="Normal 8" xfId="438"/>
    <cellStyle name="Normal 9" xfId="439"/>
    <cellStyle name="Normal 9 2" xfId="440"/>
    <cellStyle name="Normal Font Size" xfId="441"/>
    <cellStyle name="NormalBlue" xfId="442"/>
    <cellStyle name="NormalBold" xfId="443"/>
    <cellStyle name="Normaldate" xfId="444"/>
    <cellStyle name="Normale_C E dett" xfId="445"/>
    <cellStyle name="NormalHelv" xfId="446"/>
    <cellStyle name="Normalpattern" xfId="447"/>
    <cellStyle name="Normalshade" xfId="448"/>
    <cellStyle name="Normalsq" xfId="449"/>
    <cellStyle name="Normalyr" xfId="450"/>
    <cellStyle name="Not" xfId="451"/>
    <cellStyle name="Not 2" xfId="452"/>
    <cellStyle name="Note 2" xfId="453"/>
    <cellStyle name="Note 3" xfId="454"/>
    <cellStyle name="Notes" xfId="455"/>
    <cellStyle name="Nötr" xfId="456"/>
    <cellStyle name="number" xfId="457"/>
    <cellStyle name="O.OO" xfId="458"/>
    <cellStyle name="Onedec" xfId="459"/>
    <cellStyle name="Online % 0 dp" xfId="460"/>
    <cellStyle name="Online % 1 dp" xfId="461"/>
    <cellStyle name="Online % 2 dp" xfId="462"/>
    <cellStyle name="Online % 3 dp" xfId="463"/>
    <cellStyle name="Online 0 dp" xfId="464"/>
    <cellStyle name="Online 1 dp" xfId="465"/>
    <cellStyle name="Online 2 dp" xfId="466"/>
    <cellStyle name="Online 3 dp" xfId="467"/>
    <cellStyle name="Online x 1 dp" xfId="468"/>
    <cellStyle name="Online x 2 dp" xfId="469"/>
    <cellStyle name="OSW_ColumnLabels" xfId="470"/>
    <cellStyle name="Output 2" xfId="471"/>
    <cellStyle name="Output 3" xfId="472"/>
    <cellStyle name="p" xfId="473"/>
    <cellStyle name="Page Heading" xfId="474"/>
    <cellStyle name="Page Heading Large" xfId="475"/>
    <cellStyle name="Page Heading Small" xfId="476"/>
    <cellStyle name="Page Number" xfId="477"/>
    <cellStyle name="Pattern" xfId="478"/>
    <cellStyle name="PB Table Heading" xfId="479"/>
    <cellStyle name="PB Table Highlight1" xfId="480"/>
    <cellStyle name="PB Table Highlight2" xfId="481"/>
    <cellStyle name="PB Table Highlight3" xfId="482"/>
    <cellStyle name="PB Table Standard Row" xfId="483"/>
    <cellStyle name="PB Table Standard Row 2" xfId="484"/>
    <cellStyle name="PB Table Standard Row 2 2" xfId="639"/>
    <cellStyle name="PB Table Standard Row 2 3" xfId="707"/>
    <cellStyle name="PB Table Standard Row 2 4" xfId="711"/>
    <cellStyle name="PB Table Standard Row 2 5" xfId="653"/>
    <cellStyle name="PB Table Standard Row 2 6" xfId="816"/>
    <cellStyle name="PB Table Standard Row 2 7" xfId="840"/>
    <cellStyle name="PB Table Standard Row 3" xfId="640"/>
    <cellStyle name="PB Table Standard Row 4" xfId="706"/>
    <cellStyle name="PB Table Standard Row 5" xfId="710"/>
    <cellStyle name="PB Table Standard Row 6" xfId="654"/>
    <cellStyle name="PB Table Standard Row 7" xfId="815"/>
    <cellStyle name="PB Table Standard Row 8" xfId="839"/>
    <cellStyle name="PB Table Subtotal Row" xfId="485"/>
    <cellStyle name="PB Table Total Row" xfId="486"/>
    <cellStyle name="Pence" xfId="487"/>
    <cellStyle name="Percent" xfId="4" builtinId="5"/>
    <cellStyle name="Percent [1]" xfId="488"/>
    <cellStyle name="Percent [2]" xfId="489"/>
    <cellStyle name="Percent 10" xfId="719"/>
    <cellStyle name="Percent 11" xfId="731"/>
    <cellStyle name="Percent 12" xfId="737"/>
    <cellStyle name="Percent 13" xfId="741"/>
    <cellStyle name="Percent 14" xfId="744"/>
    <cellStyle name="Percent 15" xfId="748"/>
    <cellStyle name="Percent 16" xfId="750"/>
    <cellStyle name="Percent 17" xfId="726"/>
    <cellStyle name="Percent 18" xfId="756"/>
    <cellStyle name="Percent 19" xfId="758"/>
    <cellStyle name="Percent 2" xfId="12"/>
    <cellStyle name="Percent 2 2" xfId="708"/>
    <cellStyle name="Percent 20" xfId="761"/>
    <cellStyle name="Percent 21" xfId="763"/>
    <cellStyle name="Percent 22" xfId="765"/>
    <cellStyle name="Percent 23" xfId="633"/>
    <cellStyle name="Percent 24" xfId="770"/>
    <cellStyle name="Percent 25" xfId="774"/>
    <cellStyle name="Percent 26" xfId="777"/>
    <cellStyle name="Percent 27" xfId="782"/>
    <cellStyle name="Percent 28" xfId="785"/>
    <cellStyle name="Percent 29" xfId="788"/>
    <cellStyle name="Percent 3" xfId="490"/>
    <cellStyle name="Percent 30" xfId="791"/>
    <cellStyle name="Percent 31" xfId="794"/>
    <cellStyle name="Percent 32" xfId="797"/>
    <cellStyle name="Percent 33" xfId="804"/>
    <cellStyle name="Percent 34" xfId="822"/>
    <cellStyle name="Percent 35" xfId="845"/>
    <cellStyle name="Percent 36" xfId="849"/>
    <cellStyle name="Percent 37" xfId="852"/>
    <cellStyle name="Percent 38" xfId="856"/>
    <cellStyle name="Percent 39" xfId="860"/>
    <cellStyle name="Percent 4" xfId="491"/>
    <cellStyle name="Percent 40" xfId="863"/>
    <cellStyle name="Percent 41" xfId="866"/>
    <cellStyle name="Percent 42" xfId="869"/>
    <cellStyle name="Percent 43" xfId="872"/>
    <cellStyle name="Percent 5" xfId="492"/>
    <cellStyle name="Percent 6" xfId="493"/>
    <cellStyle name="Percent 7" xfId="494"/>
    <cellStyle name="Percent 8" xfId="495"/>
    <cellStyle name="Percent 9" xfId="11"/>
    <cellStyle name="percent har" xfId="496"/>
    <cellStyle name="Percent Hard" xfId="497"/>
    <cellStyle name="Percent*" xfId="498"/>
    <cellStyle name="Percentpt" xfId="499"/>
    <cellStyle name="Percentptlk" xfId="500"/>
    <cellStyle name="perecent" xfId="501"/>
    <cellStyle name="Perlong" xfId="502"/>
    <cellStyle name="Private" xfId="503"/>
    <cellStyle name="Private1" xfId="504"/>
    <cellStyle name="PYInputnumbacc" xfId="505"/>
    <cellStyle name="Red" xfId="506"/>
    <cellStyle name="Red Box" xfId="507"/>
    <cellStyle name="Refname" xfId="508"/>
    <cellStyle name="report" xfId="509"/>
    <cellStyle name="Results % 0 dp" xfId="510"/>
    <cellStyle name="Results % 1 dp" xfId="511"/>
    <cellStyle name="Results % 2 dp" xfId="512"/>
    <cellStyle name="Results % 3 dp" xfId="513"/>
    <cellStyle name="Results 0 dp" xfId="514"/>
    <cellStyle name="Results 1 dp" xfId="515"/>
    <cellStyle name="Results 2 dp" xfId="516"/>
    <cellStyle name="Results 3 dp" xfId="517"/>
    <cellStyle name="Results x 1 dp" xfId="518"/>
    <cellStyle name="Results x 2 dp" xfId="519"/>
    <cellStyle name="Right" xfId="520"/>
    <cellStyle name="Schätzwert" xfId="521"/>
    <cellStyle name="Shaded" xfId="522"/>
    <cellStyle name="Single Accounting" xfId="523"/>
    <cellStyle name="Small Page Heading" xfId="524"/>
    <cellStyle name="Special" xfId="525"/>
    <cellStyle name="SPOl" xfId="526"/>
    <cellStyle name="Standard_Annual" xfId="527"/>
    <cellStyle name="Standard2" xfId="528"/>
    <cellStyle name="Strictly confidential" xfId="529"/>
    <cellStyle name="Style 1" xfId="530"/>
    <cellStyle name="STYLE1" xfId="531"/>
    <cellStyle name="STYLE2" xfId="532"/>
    <cellStyle name="STYLE4" xfId="533"/>
    <cellStyle name="STYLE6" xfId="534"/>
    <cellStyle name="STYLE7" xfId="535"/>
    <cellStyle name="Subheading" xfId="536"/>
    <cellStyle name="SubsubHead" xfId="537"/>
    <cellStyle name="Summary" xfId="538"/>
    <cellStyle name="Switch Output" xfId="539"/>
    <cellStyle name="SwitchA" xfId="540"/>
    <cellStyle name="SwitchR" xfId="541"/>
    <cellStyle name="t" xfId="542"/>
    <cellStyle name="Table Col Head" xfId="543"/>
    <cellStyle name="table column heading" xfId="544"/>
    <cellStyle name="Table Head" xfId="545"/>
    <cellStyle name="Table Head Aligned" xfId="546"/>
    <cellStyle name="Table Head Aligned 2" xfId="636"/>
    <cellStyle name="Table Head Aligned 3" xfId="712"/>
    <cellStyle name="Table Head Aligned 4" xfId="714"/>
    <cellStyle name="Table Head Aligned 5" xfId="638"/>
    <cellStyle name="Table Head Aligned 6" xfId="817"/>
    <cellStyle name="Table Head Aligned 7" xfId="841"/>
    <cellStyle name="Table Head Blue" xfId="547"/>
    <cellStyle name="Table Head Green" xfId="548"/>
    <cellStyle name="Table Head Green 2" xfId="635"/>
    <cellStyle name="Table Head Green 3" xfId="713"/>
    <cellStyle name="Table Head Green 4" xfId="715"/>
    <cellStyle name="Table Head Green 5" xfId="637"/>
    <cellStyle name="Table Head Green 6" xfId="818"/>
    <cellStyle name="Table Head Green 7" xfId="842"/>
    <cellStyle name="Table Head_2010.11.05 Beta calculation" xfId="549"/>
    <cellStyle name="Table Source" xfId="550"/>
    <cellStyle name="Table Sub Head" xfId="551"/>
    <cellStyle name="Table Sub Heading" xfId="552"/>
    <cellStyle name="Table Text" xfId="553"/>
    <cellStyle name="Table Title" xfId="554"/>
    <cellStyle name="Table Units" xfId="555"/>
    <cellStyle name="Table_Header_Units" xfId="556"/>
    <cellStyle name="TableBase" xfId="557"/>
    <cellStyle name="TableColumnHeading" xfId="558"/>
    <cellStyle name="TableHead" xfId="559"/>
    <cellStyle name="TableSubTitleItalic" xfId="560"/>
    <cellStyle name="TableText" xfId="561"/>
    <cellStyle name="TableTitle" xfId="562"/>
    <cellStyle name="Text" xfId="563"/>
    <cellStyle name="Text 1" xfId="564"/>
    <cellStyle name="Text 2" xfId="565"/>
    <cellStyle name="Text Head 1" xfId="566"/>
    <cellStyle name="Text Head 2" xfId="567"/>
    <cellStyle name="Text Indent 1" xfId="568"/>
    <cellStyle name="Text Indent 2" xfId="569"/>
    <cellStyle name="threedecplace" xfId="570"/>
    <cellStyle name="Tick" xfId="571"/>
    <cellStyle name="Time" xfId="572"/>
    <cellStyle name="times" xfId="573"/>
    <cellStyle name="Times 10" xfId="574"/>
    <cellStyle name="Times 12" xfId="575"/>
    <cellStyle name="Title 2" xfId="576"/>
    <cellStyle name="Title 3" xfId="577"/>
    <cellStyle name="TOC 1" xfId="578"/>
    <cellStyle name="TOC 2" xfId="579"/>
    <cellStyle name="Toplam" xfId="580"/>
    <cellStyle name="Total 2" xfId="581"/>
    <cellStyle name="Total 3" xfId="582"/>
    <cellStyle name="Total Currency" xfId="583"/>
    <cellStyle name="Total Normal" xfId="584"/>
    <cellStyle name="twodecplace" xfId="585"/>
    <cellStyle name="un-bold" xfId="586"/>
    <cellStyle name="un-bold 2" xfId="587"/>
    <cellStyle name="un-bold 3" xfId="588"/>
    <cellStyle name="UNLocked" xfId="589"/>
    <cellStyle name="un-Pattern" xfId="590"/>
    <cellStyle name="un-wrap" xfId="591"/>
    <cellStyle name="Upload Only" xfId="592"/>
    <cellStyle name="Uyarı Metni" xfId="593"/>
    <cellStyle name="Valuta (0)_Foglio1" xfId="594"/>
    <cellStyle name="Veränderung" xfId="595"/>
    <cellStyle name="Virgül [0]_2002RAP" xfId="596"/>
    <cellStyle name="Virgül 2" xfId="8"/>
    <cellStyle name="Virgül 2 2" xfId="631"/>
    <cellStyle name="Vurgu1" xfId="597"/>
    <cellStyle name="Vurgu2" xfId="598"/>
    <cellStyle name="Vurgu3" xfId="599"/>
    <cellStyle name="Vurgu4" xfId="600"/>
    <cellStyle name="Vurgu5" xfId="601"/>
    <cellStyle name="Vurgu6" xfId="602"/>
    <cellStyle name="Warning Text 2" xfId="603"/>
    <cellStyle name="Warning Text 3" xfId="604"/>
    <cellStyle name="white/hidden" xfId="605"/>
    <cellStyle name="WhitePattern" xfId="606"/>
    <cellStyle name="WhitePattern1" xfId="607"/>
    <cellStyle name="WhiteText" xfId="608"/>
    <cellStyle name="wrap" xfId="609"/>
    <cellStyle name="x" xfId="610"/>
    <cellStyle name="xMillions ($0.00m)" xfId="611"/>
    <cellStyle name="xMillions ($0.0m)" xfId="612"/>
    <cellStyle name="xMillions (0.0)" xfId="613"/>
    <cellStyle name="xMillions (0.00m)" xfId="614"/>
    <cellStyle name="xThousands ($0.00k)" xfId="615"/>
    <cellStyle name="xThousands ($0.0k)" xfId="616"/>
    <cellStyle name="xThousands (0.0)" xfId="617"/>
    <cellStyle name="xThousands (0.00)" xfId="618"/>
    <cellStyle name="Year" xfId="619"/>
    <cellStyle name="YearHeaderA" xfId="620"/>
    <cellStyle name="YearHeaderA 2" xfId="728"/>
    <cellStyle name="YearHeaderA 3" xfId="716"/>
    <cellStyle name="YearHeaderA 4" xfId="767"/>
    <cellStyle name="YearHeaderA 5" xfId="779"/>
    <cellStyle name="YearHeaderA 6" xfId="819"/>
    <cellStyle name="YearHeaderA 7" xfId="843"/>
    <cellStyle name="YearHeaderE" xfId="621"/>
    <cellStyle name="YearHeaderE 2" xfId="729"/>
    <cellStyle name="YearHeaderE 3" xfId="717"/>
    <cellStyle name="YearHeaderE 4" xfId="768"/>
    <cellStyle name="YearHeaderE 5" xfId="780"/>
    <cellStyle name="YearHeaderE 6" xfId="820"/>
    <cellStyle name="YearHeaderE 7" xfId="858"/>
    <cellStyle name="Yen" xfId="622"/>
    <cellStyle name="yer" xfId="623"/>
    <cellStyle name="Yüzde 2" xfId="6"/>
    <cellStyle name="Βασικό_09-Assets+Liabilities (12-98)" xfId="6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Sheet3!$D$2</c:f>
              <c:strCache>
                <c:ptCount val="1"/>
                <c:pt idx="0">
                  <c:v>dom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Sheet3!$C$3:$C$12</c:f>
              <c:strCache>
                <c:ptCount val="10"/>
                <c:pt idx="0">
                  <c:v>Q2 2012</c:v>
                </c:pt>
                <c:pt idx="1">
                  <c:v>Q3 2012</c:v>
                </c:pt>
                <c:pt idx="2">
                  <c:v>Q4 2012</c:v>
                </c:pt>
                <c:pt idx="3">
                  <c:v>Q1 2013</c:v>
                </c:pt>
                <c:pt idx="4">
                  <c:v>Q2 2013</c:v>
                </c:pt>
                <c:pt idx="5">
                  <c:v>Q3 2013</c:v>
                </c:pt>
                <c:pt idx="6">
                  <c:v>Q4 2013</c:v>
                </c:pt>
                <c:pt idx="7">
                  <c:v>Q1 2014</c:v>
                </c:pt>
                <c:pt idx="8">
                  <c:v>Q2 2014</c:v>
                </c:pt>
                <c:pt idx="9">
                  <c:v>Q3 2014</c:v>
                </c:pt>
              </c:strCache>
            </c:strRef>
          </c:cat>
          <c:val>
            <c:numRef>
              <c:f>Sheet3!$D$3:$D$12</c:f>
              <c:numCache>
                <c:formatCode>0%</c:formatCode>
                <c:ptCount val="10"/>
                <c:pt idx="0">
                  <c:v>0.33929885535924931</c:v>
                </c:pt>
                <c:pt idx="1">
                  <c:v>2.9777176560480623E-2</c:v>
                </c:pt>
                <c:pt idx="2">
                  <c:v>-0.10809240156908306</c:v>
                </c:pt>
                <c:pt idx="3">
                  <c:v>2.0260299102537127E-2</c:v>
                </c:pt>
                <c:pt idx="4">
                  <c:v>0.24472616946108183</c:v>
                </c:pt>
                <c:pt idx="5">
                  <c:v>9.7960313339849003E-2</c:v>
                </c:pt>
                <c:pt idx="6">
                  <c:v>-8.526808081278725E-2</c:v>
                </c:pt>
                <c:pt idx="7">
                  <c:v>-9.6853266597918264E-3</c:v>
                </c:pt>
                <c:pt idx="8">
                  <c:v>0.20327158224092523</c:v>
                </c:pt>
                <c:pt idx="9">
                  <c:v>6.0332483681875715E-2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Sheet3!$E$2</c:f>
              <c:strCache>
                <c:ptCount val="1"/>
                <c:pt idx="0">
                  <c:v>intl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Sheet3!$C$3:$C$12</c:f>
              <c:strCache>
                <c:ptCount val="10"/>
                <c:pt idx="0">
                  <c:v>Q2 2012</c:v>
                </c:pt>
                <c:pt idx="1">
                  <c:v>Q3 2012</c:v>
                </c:pt>
                <c:pt idx="2">
                  <c:v>Q4 2012</c:v>
                </c:pt>
                <c:pt idx="3">
                  <c:v>Q1 2013</c:v>
                </c:pt>
                <c:pt idx="4">
                  <c:v>Q2 2013</c:v>
                </c:pt>
                <c:pt idx="5">
                  <c:v>Q3 2013</c:v>
                </c:pt>
                <c:pt idx="6">
                  <c:v>Q4 2013</c:v>
                </c:pt>
                <c:pt idx="7">
                  <c:v>Q1 2014</c:v>
                </c:pt>
                <c:pt idx="8">
                  <c:v>Q2 2014</c:v>
                </c:pt>
                <c:pt idx="9">
                  <c:v>Q3 2014</c:v>
                </c:pt>
              </c:strCache>
            </c:strRef>
          </c:cat>
          <c:val>
            <c:numRef>
              <c:f>Sheet3!$E$3:$E$12</c:f>
              <c:numCache>
                <c:formatCode>0%</c:formatCode>
                <c:ptCount val="10"/>
                <c:pt idx="0">
                  <c:v>0.60268010124723648</c:v>
                </c:pt>
                <c:pt idx="1">
                  <c:v>0.31187775786989524</c:v>
                </c:pt>
                <c:pt idx="2">
                  <c:v>-0.32066340991236342</c:v>
                </c:pt>
                <c:pt idx="3">
                  <c:v>-6.8119620653113833E-2</c:v>
                </c:pt>
                <c:pt idx="4">
                  <c:v>0.4668658821393783</c:v>
                </c:pt>
                <c:pt idx="5">
                  <c:v>0.28252128778611785</c:v>
                </c:pt>
                <c:pt idx="6">
                  <c:v>-0.25417476367708558</c:v>
                </c:pt>
                <c:pt idx="7">
                  <c:v>-8.5678885181785014E-2</c:v>
                </c:pt>
                <c:pt idx="8">
                  <c:v>0.38372327167246345</c:v>
                </c:pt>
                <c:pt idx="9">
                  <c:v>0.20557216180606019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Sheet3!$F$2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Sheet3!$C$3:$C$12</c:f>
              <c:strCache>
                <c:ptCount val="10"/>
                <c:pt idx="0">
                  <c:v>Q2 2012</c:v>
                </c:pt>
                <c:pt idx="1">
                  <c:v>Q3 2012</c:v>
                </c:pt>
                <c:pt idx="2">
                  <c:v>Q4 2012</c:v>
                </c:pt>
                <c:pt idx="3">
                  <c:v>Q1 2013</c:v>
                </c:pt>
                <c:pt idx="4">
                  <c:v>Q2 2013</c:v>
                </c:pt>
                <c:pt idx="5">
                  <c:v>Q3 2013</c:v>
                </c:pt>
                <c:pt idx="6">
                  <c:v>Q4 2013</c:v>
                </c:pt>
                <c:pt idx="7">
                  <c:v>Q1 2014</c:v>
                </c:pt>
                <c:pt idx="8">
                  <c:v>Q2 2014</c:v>
                </c:pt>
                <c:pt idx="9">
                  <c:v>Q3 2014</c:v>
                </c:pt>
              </c:strCache>
            </c:strRef>
          </c:cat>
          <c:val>
            <c:numRef>
              <c:f>Sheet3!$F$3:$F$12</c:f>
              <c:numCache>
                <c:formatCode>0%</c:formatCode>
                <c:ptCount val="10"/>
                <c:pt idx="0">
                  <c:v>0.42864483526754937</c:v>
                </c:pt>
                <c:pt idx="1">
                  <c:v>0.13713080285157719</c:v>
                </c:pt>
                <c:pt idx="2">
                  <c:v>-0.20141777052250098</c:v>
                </c:pt>
                <c:pt idx="3">
                  <c:v>-1.2747354349904261E-2</c:v>
                </c:pt>
                <c:pt idx="4">
                  <c:v>0.3230365105252615</c:v>
                </c:pt>
                <c:pt idx="5">
                  <c:v>0.1700961980291591</c:v>
                </c:pt>
                <c:pt idx="6">
                  <c:v>-0.15762854349174071</c:v>
                </c:pt>
                <c:pt idx="7">
                  <c:v>-3.8510021325382171E-2</c:v>
                </c:pt>
                <c:pt idx="8">
                  <c:v>0.26835987399463468</c:v>
                </c:pt>
                <c:pt idx="9">
                  <c:v>8.1556625401192129E-2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733280"/>
        <c:axId val="41726752"/>
      </c:lineChart>
      <c:catAx>
        <c:axId val="417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26752"/>
        <c:crosses val="autoZero"/>
        <c:auto val="1"/>
        <c:lblAlgn val="ctr"/>
        <c:lblOffset val="100"/>
        <c:noMultiLvlLbl val="0"/>
      </c:catAx>
      <c:valAx>
        <c:axId val="417267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crossAx val="4173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19702884164978"/>
          <c:y val="6.7832193277302513E-2"/>
          <c:w val="0.26672020105135585"/>
          <c:h val="6.627436537086013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157161</xdr:rowOff>
    </xdr:from>
    <xdr:to>
      <xdr:col>18</xdr:col>
      <xdr:colOff>600075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38099</xdr:colOff>
      <xdr:row>1</xdr:row>
      <xdr:rowOff>38099</xdr:rowOff>
    </xdr:from>
    <xdr:ext cx="2085975" cy="1469453"/>
    <xdr:pic>
      <xdr:nvPicPr>
        <xdr:cNvPr id="2" name="Picture 1" descr="http://inforwarding.oagcargo.com/clientfiles/comp2892/pgs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228599"/>
          <a:ext cx="2085975" cy="14694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&#304;hsan%20Sancay\Valuation\Project%20Ryan\DCF\Sample%20models\Model%20Steel%20Final_Foot_new%20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mb.gov.tr/ikt-yonelim/beklenti/BEKLENT&#304;%20ANKET&#304;/&#199;E&#350;&#304;TL&#304;/INTER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senturk.LARES\Local%20Settings\Temporary%20Internet%20Files\OLK3\sapanca-engin\sapanca\SAP-ARALIK-13%20AY-2001%20S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ony1\LOCALS~1\Temp\C.Lotus.Notes.Data\AFM%206+6%20(PEL&#304;N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stet/AppData/Local/Microsoft/Windows/INetCache/Content.Outlook/9YAAQJAN/12_PL_Consoli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Muhasebe\muhasebe\Documents%20and%20Settings\TYUZUAK\Local%20Settings\Temporary%20Internet%20Files\OLK5\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uhasebe/Documents%20and%20Settings/TYUZUAK/Local%20Settings/Temporary%20Internet%20Files/OLK5/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7374pri.wk3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54%20ANALYSIS%20OF%20MAIN%20COST%20ITEMS%202004%20(EXCLUDING%20SUBCHARTERS)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\@Projects2002-03\CvO3-Hazelnut\Data\FM%20Raw%20Data\Gomlek%20Brut%20Kar%20Analizi%202003-esen-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\@Projects2003-04\Da08-Trinity\Scotia%20model\Trinity%20Plant%20Valuation%201909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ioglu\My%20Documents\@my%20documents\@projects\@2003-04\trinity\Scotia%20model\Trinity%20Plant%20Valuation%201909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get%202001\Sumr201a.12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CAP Results"/>
      <sheetName val="Assumptions"/>
      <sheetName val="TaxPlay"/>
      <sheetName val="tax Module_Enhanced"/>
      <sheetName val="Production&amp;Costing"/>
      <sheetName val="Charts"/>
      <sheetName val="CAPEX"/>
      <sheetName val="Sales"/>
      <sheetName val="Costs"/>
      <sheetName val="WACC"/>
      <sheetName val="dcf"/>
      <sheetName val="Cash Flows"/>
      <sheetName val="FA and Depreciation"/>
      <sheetName val="Summary "/>
      <sheetName val="Support"/>
      <sheetName val="WC"/>
      <sheetName val="15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  <sheetName val="ADELPH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ço"/>
      <sheetName val="Ekler"/>
      <sheetName val="Giderler"/>
      <sheetName val="Üretim ekleri"/>
      <sheetName val="Satış ekleri"/>
      <sheetName val="Kıdem Taz"/>
      <sheetName val="NOTLAR"/>
      <sheetName val="Financial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lin f forecast calismasi  (2)"/>
      <sheetName val="pelin f forecast calismasi 6+6 "/>
      <sheetName val="Sales costs"/>
    </sheetNames>
    <sheetDataSet>
      <sheetData sheetId="0" refreshError="1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Financial_KPI"/>
      <sheetName val="Financial_KPI"/>
      <sheetName val="RG_Scheduled International excl"/>
      <sheetName val="RG_Scheduled International incl"/>
      <sheetName val="RG_PEGASUS TOPLAM"/>
      <sheetName val="RG_Pegasus"/>
      <sheetName val="RG_Scheduled"/>
      <sheetName val="RG_International"/>
      <sheetName val="RG_Split"/>
      <sheetName val="RG_Split Holland"/>
      <sheetName val="RG_Split Switzerland"/>
      <sheetName val="RG_Split Germany"/>
      <sheetName val="RG_Split Austria"/>
      <sheetName val="RG_Split England"/>
      <sheetName val="RG_Split Denmark"/>
      <sheetName val="RG_Split Norway"/>
      <sheetName val="RG_Split Sweden"/>
      <sheetName val="RG_Split Belgium"/>
      <sheetName val="RG_Split France"/>
      <sheetName val="RG_Split Kosovo"/>
      <sheetName val="RG_Split UMRE"/>
      <sheetName val="RG_Split Russia"/>
      <sheetName val="RG_Scheduled International"/>
      <sheetName val="RG_Scheduled Lebanon"/>
      <sheetName val="RG_Scheduled Germany"/>
      <sheetName val="RG_Scheduled Cyprus"/>
      <sheetName val="RG_Scheduled Holland"/>
      <sheetName val="RG_Scheduled Switzerland"/>
      <sheetName val="RG_Scheduled Cyprus-England"/>
      <sheetName val="RG_Scheduled Belgium"/>
      <sheetName val="RG_Scheduled France"/>
      <sheetName val="RG_Scheduled Sweden"/>
      <sheetName val="RG_Scheduled Italy"/>
      <sheetName val="RG_Scheduled Bulgaria"/>
      <sheetName val="RG_Scheduled Ukraine"/>
      <sheetName val="RG_Scheduled Austria"/>
      <sheetName val="RG_Scheduled Georgia"/>
      <sheetName val="RG_Scheduled Russia"/>
      <sheetName val="RG_Scheduled Denmark"/>
      <sheetName val="RG_Scheduled Greece"/>
      <sheetName val="RG_Scheduled Romania"/>
      <sheetName val="RG_Scheduled Macedonia"/>
      <sheetName val="RG_Scheduled Kosovo"/>
      <sheetName val="RG_Scheduled Iraq"/>
      <sheetName val="RG_Scheduled Iran"/>
      <sheetName val="RG_Scheduled Turkey"/>
      <sheetName val="RG_Scheduled Kazakhstan"/>
      <sheetName val="RG_Scheduled Israel"/>
      <sheetName val="RG_Scheduled UAE"/>
      <sheetName val="RG_Scheduled Serbia"/>
      <sheetName val="RG_Scheduled Bosnia Herzegovina"/>
      <sheetName val="RG_Scheduled Kyrgyzstan Int."/>
      <sheetName val="RG_Scheduled Spain"/>
      <sheetName val="RG_Scheduled Qatar"/>
      <sheetName val="RG_Scheduled Albania"/>
      <sheetName val="RG_Scheduled England"/>
      <sheetName val="RG_Scheduled Kyrgyzstan"/>
      <sheetName val="RG_Scheduled Kuwait"/>
      <sheetName val="RG_Scheduled Czech Republic"/>
      <sheetName val="RG_Scheduled Bahrain"/>
      <sheetName val="RG_Scheduled Hungary"/>
      <sheetName val="RG_Scheduled Tunisia"/>
      <sheetName val="RG_Scheduled Egypt"/>
      <sheetName val="RG_Scheduled Turkmenistan"/>
      <sheetName val="RG_Scheduled Norway"/>
      <sheetName val="RG_Scheduled Saudi Arabia"/>
      <sheetName val="RG_Scheduled Jordan"/>
      <sheetName val="RG_Scheduled Algeria"/>
      <sheetName val="RG_Scheduled Oman"/>
      <sheetName val="RG_Scheduled Azerbaijan"/>
      <sheetName val="RG_Scheduled Pakistan"/>
      <sheetName val="RG_Scheduled UMRE"/>
      <sheetName val="RG_Scheduled Domestic"/>
      <sheetName val="RG_Total Charter"/>
      <sheetName val="RG_Wet Lease."/>
      <sheetName val="RG_Charter"/>
      <sheetName val="RG_Other"/>
      <sheetName val="RG_Dummy"/>
      <sheetName val="RG_Air Manas"/>
      <sheetName val="RG_Scheduled Kyrgyzstan Interna"/>
      <sheetName val="RG_Scheduled Kyrgyzstan Russia"/>
      <sheetName val="RG_Scheduled Kyrgzstan India"/>
      <sheetName val="RG_Scheduled Kyrgyzstan China"/>
      <sheetName val="RG_Scheduled Kyrgyzstn Tajikist"/>
      <sheetName val="RG_Scheduled Kyrgyzstan Turkey"/>
      <sheetName val="RG_Scheduled Kyrgyzstan Uzbekis"/>
      <sheetName val="RG_Scheduled Kyrgyzstan Domesti"/>
      <sheetName val="RG_Elimination"/>
      <sheetName val="RG_Elimination Air Manas"/>
    </sheetNames>
    <sheetDataSet>
      <sheetData sheetId="0">
        <row r="28">
          <cell r="O28">
            <v>13236</v>
          </cell>
        </row>
        <row r="32">
          <cell r="O32">
            <v>2403.119267999999</v>
          </cell>
        </row>
        <row r="36">
          <cell r="O36">
            <v>1922745</v>
          </cell>
        </row>
        <row r="37">
          <cell r="O37">
            <v>1918191</v>
          </cell>
        </row>
        <row r="38">
          <cell r="O38">
            <v>1230917</v>
          </cell>
        </row>
        <row r="39">
          <cell r="O39">
            <v>687274</v>
          </cell>
        </row>
        <row r="42">
          <cell r="O42">
            <v>4554</v>
          </cell>
        </row>
        <row r="46">
          <cell r="O46">
            <v>2455572</v>
          </cell>
        </row>
        <row r="47">
          <cell r="O47">
            <v>2450364</v>
          </cell>
        </row>
        <row r="48">
          <cell r="O48">
            <v>1481412</v>
          </cell>
        </row>
        <row r="49">
          <cell r="O49">
            <v>968952</v>
          </cell>
        </row>
        <row r="52">
          <cell r="O52">
            <v>5208</v>
          </cell>
        </row>
        <row r="62">
          <cell r="O62">
            <v>0.78301308208433718</v>
          </cell>
        </row>
        <row r="63">
          <cell r="O63">
            <v>0.78281879753375416</v>
          </cell>
        </row>
        <row r="64">
          <cell r="O64">
            <v>0.83090794458260098</v>
          </cell>
        </row>
        <row r="65">
          <cell r="O65">
            <v>0.70929622932818137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İYET-DEPT-2007"/>
      <sheetName val="A (3)"/>
      <sheetName val="A (2)"/>
      <sheetName val="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İYET-DEPT-2007"/>
      <sheetName val="A (3)"/>
      <sheetName val="A (2)"/>
      <sheetName val="A"/>
      <sheetName val="1500"/>
      <sheetName val="KUR-GUL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1500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uel"/>
      <sheetName val="Sheet1"/>
      <sheetName val="JAN 2004"/>
      <sheetName val="FEB 2004"/>
      <sheetName val="MAR 2004"/>
      <sheetName val="APR 2004"/>
      <sheetName val="MAY 2004"/>
      <sheetName val="JUN 2004"/>
      <sheetName val="Airport, Currency &amp; FX Rates"/>
      <sheetName val="Tickmarks"/>
      <sheetName val="Fuel &amp; Landing"/>
      <sheetName val="KUR-GULAY"/>
      <sheetName val="distribution working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YS00 MART"/>
      <sheetName val="YS00SUBAT"/>
      <sheetName val="ym10 2-2"/>
      <sheetName val="ym10 3-3"/>
      <sheetName val="isimler"/>
      <sheetName val="tl amort"/>
      <sheetName val="DEM AMORT"/>
      <sheetName val="ym10 -01-03"/>
      <sheetName val="gomlek satislari ocak"/>
      <sheetName val="gomlek satislari subat"/>
      <sheetName val="gomlek satislari mart"/>
      <sheetName val="ytd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40100200500</v>
          </cell>
          <cell r="C4" t="str">
            <v>CAT</v>
          </cell>
          <cell r="D4" t="str">
            <v>AFM DOM</v>
          </cell>
        </row>
        <row r="5">
          <cell r="B5">
            <v>40101710500</v>
          </cell>
          <cell r="C5" t="str">
            <v>FIAT</v>
          </cell>
          <cell r="D5" t="str">
            <v>AFM DOM</v>
          </cell>
        </row>
        <row r="6">
          <cell r="B6">
            <v>40101720500</v>
          </cell>
          <cell r="C6" t="str">
            <v>FIAT</v>
          </cell>
          <cell r="D6" t="str">
            <v>AFM DOM</v>
          </cell>
        </row>
        <row r="7">
          <cell r="B7">
            <v>40101800500</v>
          </cell>
          <cell r="C7" t="str">
            <v>FIAT</v>
          </cell>
          <cell r="D7" t="str">
            <v>AFM DOM</v>
          </cell>
        </row>
        <row r="8">
          <cell r="B8">
            <v>40106200500</v>
          </cell>
          <cell r="C8" t="str">
            <v>FIAT</v>
          </cell>
          <cell r="D8" t="str">
            <v>AFM DOM</v>
          </cell>
        </row>
        <row r="9">
          <cell r="B9">
            <v>40107800500</v>
          </cell>
          <cell r="C9" t="str">
            <v>FIAT</v>
          </cell>
          <cell r="D9" t="str">
            <v>AFM DOM</v>
          </cell>
        </row>
        <row r="10">
          <cell r="B10">
            <v>40109420500</v>
          </cell>
          <cell r="C10" t="str">
            <v xml:space="preserve"> FIAT</v>
          </cell>
          <cell r="D10" t="str">
            <v>AFM DOM</v>
          </cell>
        </row>
        <row r="11">
          <cell r="B11">
            <v>40109430500</v>
          </cell>
          <cell r="C11" t="str">
            <v xml:space="preserve"> FIAT</v>
          </cell>
          <cell r="D11" t="str">
            <v>AFM DOM</v>
          </cell>
        </row>
        <row r="12">
          <cell r="B12">
            <v>40112400500</v>
          </cell>
          <cell r="C12" t="str">
            <v>FIAT</v>
          </cell>
          <cell r="D12" t="str">
            <v>AFM DOM</v>
          </cell>
        </row>
        <row r="13">
          <cell r="B13">
            <v>40145320500</v>
          </cell>
          <cell r="C13" t="str">
            <v>CUMMINS</v>
          </cell>
          <cell r="D13" t="str">
            <v>AFM DOM</v>
          </cell>
        </row>
        <row r="14">
          <cell r="B14">
            <v>40156000500</v>
          </cell>
          <cell r="C14" t="str">
            <v>MITS.</v>
          </cell>
          <cell r="D14" t="str">
            <v>AFM DOM</v>
          </cell>
        </row>
        <row r="15">
          <cell r="B15">
            <v>40165600500</v>
          </cell>
          <cell r="C15" t="str">
            <v>PERKINS</v>
          </cell>
          <cell r="D15" t="str">
            <v>AFM DOM</v>
          </cell>
        </row>
        <row r="16">
          <cell r="B16">
            <v>40165610500</v>
          </cell>
          <cell r="C16" t="str">
            <v>PERKINS</v>
          </cell>
          <cell r="D16" t="str">
            <v>AFM DOM</v>
          </cell>
        </row>
        <row r="17">
          <cell r="B17">
            <v>40198700500</v>
          </cell>
          <cell r="C17" t="str">
            <v>IVECO</v>
          </cell>
          <cell r="D17" t="str">
            <v>AFM DOM</v>
          </cell>
        </row>
        <row r="18">
          <cell r="B18">
            <v>40200100500</v>
          </cell>
          <cell r="C18" t="str">
            <v>BEDFORD</v>
          </cell>
          <cell r="D18" t="str">
            <v>AFM DOM</v>
          </cell>
        </row>
        <row r="19">
          <cell r="B19">
            <v>40200600500</v>
          </cell>
          <cell r="C19" t="str">
            <v>TEMPRA</v>
          </cell>
          <cell r="D19" t="str">
            <v>AFM DOM</v>
          </cell>
        </row>
        <row r="20">
          <cell r="B20">
            <v>40200830500</v>
          </cell>
          <cell r="C20" t="str">
            <v>BMC</v>
          </cell>
          <cell r="D20" t="str">
            <v>AFM DOM</v>
          </cell>
        </row>
        <row r="21">
          <cell r="B21">
            <v>40200900500</v>
          </cell>
          <cell r="C21" t="str">
            <v>İVECO</v>
          </cell>
          <cell r="D21" t="str">
            <v>AFM DOM</v>
          </cell>
        </row>
        <row r="22">
          <cell r="B22">
            <v>40201500500</v>
          </cell>
          <cell r="C22" t="str">
            <v>FIAT</v>
          </cell>
          <cell r="D22" t="str">
            <v>AFM DOM</v>
          </cell>
        </row>
        <row r="23">
          <cell r="B23">
            <v>40201700500</v>
          </cell>
          <cell r="C23" t="str">
            <v>MWM</v>
          </cell>
          <cell r="D23" t="str">
            <v>AFM DOM</v>
          </cell>
        </row>
        <row r="24">
          <cell r="B24">
            <v>40201800500</v>
          </cell>
          <cell r="C24" t="str">
            <v>PEUGEOT</v>
          </cell>
          <cell r="D24" t="str">
            <v>AFM DOM</v>
          </cell>
        </row>
        <row r="25">
          <cell r="B25">
            <v>40201900500</v>
          </cell>
          <cell r="C25" t="str">
            <v>PEUGEOT</v>
          </cell>
          <cell r="D25" t="str">
            <v>AFM DOM</v>
          </cell>
        </row>
        <row r="26">
          <cell r="B26">
            <v>40202100500</v>
          </cell>
          <cell r="C26" t="str">
            <v>M.BENZ</v>
          </cell>
          <cell r="D26" t="str">
            <v>AFM DOM</v>
          </cell>
        </row>
        <row r="27">
          <cell r="B27">
            <v>40202110500</v>
          </cell>
          <cell r="C27" t="str">
            <v>M.BENZ</v>
          </cell>
          <cell r="D27" t="str">
            <v>AFM DOM</v>
          </cell>
        </row>
        <row r="28">
          <cell r="B28">
            <v>40202120500</v>
          </cell>
          <cell r="C28" t="str">
            <v>M.BENZ</v>
          </cell>
          <cell r="D28" t="str">
            <v>AFM DOM</v>
          </cell>
        </row>
        <row r="29">
          <cell r="B29">
            <v>40207300500</v>
          </cell>
          <cell r="C29" t="str">
            <v>FORD</v>
          </cell>
          <cell r="D29" t="str">
            <v>AFM DOM</v>
          </cell>
        </row>
        <row r="30">
          <cell r="B30">
            <v>40207310500</v>
          </cell>
          <cell r="C30" t="str">
            <v>FORD</v>
          </cell>
          <cell r="D30" t="str">
            <v>AFM DOM</v>
          </cell>
        </row>
        <row r="31">
          <cell r="B31">
            <v>40207320500</v>
          </cell>
          <cell r="C31" t="str">
            <v>FORD</v>
          </cell>
          <cell r="D31" t="str">
            <v>AFM DOM</v>
          </cell>
        </row>
        <row r="32">
          <cell r="B32">
            <v>40207400500</v>
          </cell>
          <cell r="C32" t="str">
            <v>FORD</v>
          </cell>
          <cell r="D32" t="str">
            <v>AFM DOM</v>
          </cell>
        </row>
        <row r="33">
          <cell r="B33">
            <v>40207410500</v>
          </cell>
          <cell r="C33" t="str">
            <v>FORD</v>
          </cell>
          <cell r="D33" t="str">
            <v>AFM DOM</v>
          </cell>
        </row>
        <row r="34">
          <cell r="B34">
            <v>40212600500</v>
          </cell>
          <cell r="C34" t="str">
            <v>FIAT</v>
          </cell>
          <cell r="D34" t="str">
            <v>AFM DOM</v>
          </cell>
        </row>
        <row r="35">
          <cell r="B35">
            <v>40213500500</v>
          </cell>
          <cell r="C35" t="str">
            <v>M.BENZ</v>
          </cell>
          <cell r="D35" t="str">
            <v>AFM DOM</v>
          </cell>
        </row>
        <row r="36">
          <cell r="B36">
            <v>40214100500</v>
          </cell>
          <cell r="C36" t="str">
            <v>DAF</v>
          </cell>
          <cell r="D36" t="str">
            <v>AFM DOM</v>
          </cell>
        </row>
        <row r="37">
          <cell r="B37">
            <v>40214120500</v>
          </cell>
          <cell r="C37" t="str">
            <v>DAF</v>
          </cell>
          <cell r="D37" t="str">
            <v>AFM DOM</v>
          </cell>
        </row>
        <row r="38">
          <cell r="B38">
            <v>40215410500</v>
          </cell>
          <cell r="C38" t="str">
            <v>FIAT</v>
          </cell>
          <cell r="D38" t="str">
            <v>AFM DOM</v>
          </cell>
        </row>
        <row r="39">
          <cell r="B39">
            <v>40215420500</v>
          </cell>
          <cell r="C39" t="str">
            <v>FIAT</v>
          </cell>
          <cell r="D39" t="str">
            <v>AFM DOM</v>
          </cell>
        </row>
        <row r="40">
          <cell r="B40">
            <v>40215610500</v>
          </cell>
          <cell r="C40" t="str">
            <v>FIAT</v>
          </cell>
          <cell r="D40" t="str">
            <v>AFM DOM</v>
          </cell>
        </row>
        <row r="41">
          <cell r="B41">
            <v>40215630500</v>
          </cell>
          <cell r="C41" t="str">
            <v>FIAT</v>
          </cell>
          <cell r="D41" t="str">
            <v>AFM DOM</v>
          </cell>
        </row>
        <row r="42">
          <cell r="B42">
            <v>40216510500</v>
          </cell>
          <cell r="C42" t="str">
            <v>FORD</v>
          </cell>
          <cell r="D42" t="str">
            <v>AFM DOM</v>
          </cell>
        </row>
        <row r="43">
          <cell r="B43">
            <v>40216520500</v>
          </cell>
          <cell r="C43" t="str">
            <v>FORD</v>
          </cell>
          <cell r="D43" t="str">
            <v>AFM DOM</v>
          </cell>
        </row>
        <row r="44">
          <cell r="B44">
            <v>40218500500</v>
          </cell>
          <cell r="C44" t="str">
            <v>M.BENZ</v>
          </cell>
          <cell r="D44" t="str">
            <v>AFM DOM</v>
          </cell>
        </row>
        <row r="45">
          <cell r="B45">
            <v>40218510500</v>
          </cell>
          <cell r="C45" t="str">
            <v>M.BENZ</v>
          </cell>
          <cell r="D45" t="str">
            <v>AFM DOM</v>
          </cell>
        </row>
        <row r="46">
          <cell r="B46">
            <v>40218520500</v>
          </cell>
          <cell r="C46" t="str">
            <v>M.BENZ</v>
          </cell>
          <cell r="D46" t="str">
            <v>AFM DOM</v>
          </cell>
        </row>
        <row r="47">
          <cell r="B47">
            <v>40219800500</v>
          </cell>
          <cell r="C47" t="str">
            <v>PERKINS</v>
          </cell>
          <cell r="D47" t="str">
            <v>AFM DOM</v>
          </cell>
        </row>
        <row r="48">
          <cell r="B48">
            <v>40221900500</v>
          </cell>
          <cell r="C48" t="str">
            <v>M.BENZ</v>
          </cell>
          <cell r="D48" t="str">
            <v>AFM DOM</v>
          </cell>
        </row>
        <row r="49">
          <cell r="B49">
            <v>40221920500</v>
          </cell>
          <cell r="C49" t="str">
            <v>M.BENZ</v>
          </cell>
          <cell r="D49" t="str">
            <v>AFM DOM</v>
          </cell>
        </row>
        <row r="50">
          <cell r="B50">
            <v>40234700500</v>
          </cell>
          <cell r="C50" t="str">
            <v>VW</v>
          </cell>
          <cell r="D50" t="str">
            <v>AFM DOM</v>
          </cell>
        </row>
        <row r="51">
          <cell r="B51">
            <v>40234711500</v>
          </cell>
          <cell r="C51" t="str">
            <v>VW</v>
          </cell>
          <cell r="D51" t="str">
            <v>AFM DOM</v>
          </cell>
        </row>
        <row r="52">
          <cell r="B52">
            <v>40234721500</v>
          </cell>
          <cell r="C52" t="str">
            <v xml:space="preserve"> VW</v>
          </cell>
          <cell r="D52" t="str">
            <v>AFM DOM</v>
          </cell>
        </row>
        <row r="53">
          <cell r="B53">
            <v>40242300500</v>
          </cell>
          <cell r="C53" t="str">
            <v>BMC</v>
          </cell>
          <cell r="D53" t="str">
            <v>AFM DOM</v>
          </cell>
        </row>
        <row r="54">
          <cell r="B54">
            <v>40242420500</v>
          </cell>
          <cell r="C54" t="str">
            <v>M.BENZ</v>
          </cell>
          <cell r="D54" t="str">
            <v>AFM DOM</v>
          </cell>
        </row>
        <row r="55">
          <cell r="B55">
            <v>40245000500</v>
          </cell>
          <cell r="C55" t="str">
            <v>FORD</v>
          </cell>
          <cell r="D55" t="str">
            <v>AFM DOM</v>
          </cell>
        </row>
        <row r="56">
          <cell r="B56">
            <v>40253310500</v>
          </cell>
          <cell r="C56" t="str">
            <v>FORD</v>
          </cell>
          <cell r="D56" t="str">
            <v>AFM DOM</v>
          </cell>
        </row>
        <row r="57">
          <cell r="B57">
            <v>40254800500</v>
          </cell>
          <cell r="C57" t="str">
            <v>M.BENZ</v>
          </cell>
          <cell r="D57" t="str">
            <v>AFM DOM</v>
          </cell>
        </row>
        <row r="58">
          <cell r="B58">
            <v>40258000500</v>
          </cell>
          <cell r="C58" t="str">
            <v>M.BENZ</v>
          </cell>
          <cell r="D58" t="str">
            <v>AFM DOM</v>
          </cell>
        </row>
        <row r="59">
          <cell r="B59">
            <v>40258010500</v>
          </cell>
          <cell r="C59" t="str">
            <v>M.BENZ</v>
          </cell>
          <cell r="D59" t="str">
            <v>AFM DOM</v>
          </cell>
        </row>
        <row r="60">
          <cell r="B60">
            <v>40258060500</v>
          </cell>
          <cell r="C60" t="str">
            <v>M.BENZ</v>
          </cell>
          <cell r="D60" t="str">
            <v>AFM DOM</v>
          </cell>
        </row>
        <row r="61">
          <cell r="B61">
            <v>40258110500</v>
          </cell>
          <cell r="C61" t="str">
            <v>FORD</v>
          </cell>
          <cell r="D61" t="str">
            <v>AFM DOM</v>
          </cell>
        </row>
        <row r="62">
          <cell r="B62">
            <v>40258120500</v>
          </cell>
          <cell r="C62" t="str">
            <v>FORD</v>
          </cell>
          <cell r="D62" t="str">
            <v>AFM DOM</v>
          </cell>
        </row>
        <row r="63">
          <cell r="B63">
            <v>40258130500</v>
          </cell>
          <cell r="C63" t="str">
            <v>FORD</v>
          </cell>
          <cell r="D63" t="str">
            <v>AFM DOM</v>
          </cell>
        </row>
        <row r="64">
          <cell r="B64">
            <v>40258300500</v>
          </cell>
          <cell r="C64" t="str">
            <v>PERKINS</v>
          </cell>
          <cell r="D64" t="str">
            <v>AFM DOM</v>
          </cell>
        </row>
        <row r="65">
          <cell r="B65">
            <v>40258310500</v>
          </cell>
          <cell r="C65" t="str">
            <v>PERKINS</v>
          </cell>
          <cell r="D65" t="str">
            <v>AFM DOM</v>
          </cell>
        </row>
        <row r="66">
          <cell r="B66">
            <v>40258320500</v>
          </cell>
          <cell r="C66" t="str">
            <v>PERKINS</v>
          </cell>
          <cell r="D66" t="str">
            <v>AFM DOM</v>
          </cell>
        </row>
        <row r="67">
          <cell r="B67">
            <v>40258330500</v>
          </cell>
          <cell r="C67" t="str">
            <v>PERKINS</v>
          </cell>
          <cell r="D67" t="str">
            <v>AFM DOM</v>
          </cell>
        </row>
        <row r="68">
          <cell r="B68">
            <v>40258340500</v>
          </cell>
          <cell r="C68" t="str">
            <v>PERKINS</v>
          </cell>
          <cell r="D68" t="str">
            <v>AFM DOM</v>
          </cell>
        </row>
        <row r="69">
          <cell r="B69">
            <v>40258410500</v>
          </cell>
          <cell r="C69" t="str">
            <v>FORD</v>
          </cell>
          <cell r="D69" t="str">
            <v>AFM DOM</v>
          </cell>
        </row>
        <row r="70">
          <cell r="B70">
            <v>40258420500</v>
          </cell>
          <cell r="C70" t="str">
            <v>FORD</v>
          </cell>
          <cell r="D70" t="str">
            <v>AFM DOM</v>
          </cell>
        </row>
        <row r="71">
          <cell r="B71">
            <v>40264500500</v>
          </cell>
          <cell r="C71" t="str">
            <v>PERKINS</v>
          </cell>
          <cell r="D71" t="str">
            <v>AFM DOM</v>
          </cell>
        </row>
        <row r="72">
          <cell r="B72">
            <v>40264510500</v>
          </cell>
          <cell r="C72" t="str">
            <v xml:space="preserve"> PERKINS</v>
          </cell>
          <cell r="D72" t="str">
            <v>AFM DOM</v>
          </cell>
        </row>
        <row r="73">
          <cell r="B73">
            <v>40271010500</v>
          </cell>
          <cell r="C73" t="str">
            <v>MAZDA</v>
          </cell>
          <cell r="D73" t="str">
            <v>AFM DOM</v>
          </cell>
        </row>
        <row r="74">
          <cell r="B74">
            <v>40272100500</v>
          </cell>
          <cell r="C74" t="str">
            <v>M.BENZ</v>
          </cell>
          <cell r="D74" t="str">
            <v>AFM DOM</v>
          </cell>
        </row>
        <row r="75">
          <cell r="B75">
            <v>40278510500</v>
          </cell>
          <cell r="C75" t="str">
            <v>PERKINS</v>
          </cell>
          <cell r="D75" t="str">
            <v>AFM DOM</v>
          </cell>
        </row>
        <row r="76">
          <cell r="B76">
            <v>40284010500</v>
          </cell>
          <cell r="C76" t="str">
            <v>MITSUBI.</v>
          </cell>
          <cell r="D76" t="str">
            <v>AFM DOM</v>
          </cell>
        </row>
        <row r="77">
          <cell r="B77">
            <v>40286410500</v>
          </cell>
          <cell r="C77" t="str">
            <v>IVECO</v>
          </cell>
          <cell r="D77" t="str">
            <v>AFM DOM</v>
          </cell>
        </row>
        <row r="78">
          <cell r="B78">
            <v>40286420500</v>
          </cell>
          <cell r="C78" t="str">
            <v>IVECO</v>
          </cell>
          <cell r="D78" t="str">
            <v>AFM DOM</v>
          </cell>
        </row>
        <row r="79">
          <cell r="B79">
            <v>40292901500</v>
          </cell>
          <cell r="C79" t="str">
            <v>NİSSAN</v>
          </cell>
          <cell r="D79" t="str">
            <v>AFM DOM</v>
          </cell>
        </row>
        <row r="80">
          <cell r="B80">
            <v>40295000500</v>
          </cell>
          <cell r="C80" t="str">
            <v>NISSAN</v>
          </cell>
          <cell r="D80" t="str">
            <v>AFM DOM</v>
          </cell>
        </row>
        <row r="81">
          <cell r="B81">
            <v>40295800500</v>
          </cell>
          <cell r="C81" t="str">
            <v>L.ROVER</v>
          </cell>
          <cell r="D81" t="str">
            <v>AFM DOM</v>
          </cell>
        </row>
        <row r="82">
          <cell r="B82">
            <v>40303500500</v>
          </cell>
          <cell r="C82" t="str">
            <v>MAN</v>
          </cell>
          <cell r="D82" t="str">
            <v>AFM DOM</v>
          </cell>
        </row>
        <row r="83">
          <cell r="B83">
            <v>40400200500</v>
          </cell>
          <cell r="C83" t="str">
            <v>HINO</v>
          </cell>
          <cell r="D83" t="str">
            <v>AFM DOM</v>
          </cell>
        </row>
        <row r="84">
          <cell r="B84">
            <v>40400500500</v>
          </cell>
          <cell r="C84" t="str">
            <v>HİNO</v>
          </cell>
          <cell r="D84" t="str">
            <v>AFM DOM</v>
          </cell>
        </row>
        <row r="85">
          <cell r="B85">
            <v>40411400500</v>
          </cell>
          <cell r="C85" t="str">
            <v>PERKINS</v>
          </cell>
          <cell r="D85" t="str">
            <v>AFM DOM</v>
          </cell>
        </row>
        <row r="86">
          <cell r="B86">
            <v>40411410500</v>
          </cell>
          <cell r="C86" t="str">
            <v>PERKINS</v>
          </cell>
          <cell r="D86" t="str">
            <v>AFM DOM</v>
          </cell>
        </row>
        <row r="87">
          <cell r="B87">
            <v>40456700500</v>
          </cell>
          <cell r="C87" t="str">
            <v>KIA</v>
          </cell>
          <cell r="D87" t="str">
            <v>AFM DOM</v>
          </cell>
        </row>
        <row r="88">
          <cell r="B88">
            <v>40473110500</v>
          </cell>
          <cell r="C88" t="str">
            <v>CUMMINS</v>
          </cell>
          <cell r="D88" t="str">
            <v>AFM DOM</v>
          </cell>
        </row>
        <row r="89">
          <cell r="B89">
            <v>40485201500</v>
          </cell>
          <cell r="C89" t="str">
            <v>KIA</v>
          </cell>
          <cell r="D89" t="str">
            <v>AFM DOM</v>
          </cell>
        </row>
        <row r="90">
          <cell r="B90">
            <v>40485700500</v>
          </cell>
          <cell r="C90" t="str">
            <v>KIA</v>
          </cell>
          <cell r="D90" t="str">
            <v>AFM DOM</v>
          </cell>
        </row>
        <row r="91">
          <cell r="B91">
            <v>40493010500</v>
          </cell>
          <cell r="C91" t="str">
            <v>PERKINS</v>
          </cell>
          <cell r="D91" t="str">
            <v>AFM DOM</v>
          </cell>
        </row>
        <row r="92">
          <cell r="B92">
            <v>40494800500</v>
          </cell>
          <cell r="C92" t="str">
            <v>KIA</v>
          </cell>
          <cell r="D92" t="str">
            <v>AFM DOM</v>
          </cell>
        </row>
        <row r="93">
          <cell r="B93">
            <v>42651900500</v>
          </cell>
          <cell r="C93" t="str">
            <v>S.STAR</v>
          </cell>
          <cell r="D93" t="str">
            <v>AFM DOM</v>
          </cell>
        </row>
        <row r="94">
          <cell r="B94">
            <v>44004600500</v>
          </cell>
          <cell r="C94" t="str">
            <v>BURTRAK</v>
          </cell>
          <cell r="D94" t="str">
            <v>AFM DOM</v>
          </cell>
        </row>
        <row r="95">
          <cell r="B95">
            <v>44012100500</v>
          </cell>
          <cell r="C95" t="str">
            <v>VOLVO</v>
          </cell>
          <cell r="D95" t="str">
            <v>AFM DOM</v>
          </cell>
        </row>
        <row r="96">
          <cell r="B96">
            <v>44402600500</v>
          </cell>
          <cell r="C96" t="str">
            <v>IHC</v>
          </cell>
          <cell r="D96" t="str">
            <v>AFM DOM</v>
          </cell>
        </row>
        <row r="97">
          <cell r="B97">
            <v>44501500500</v>
          </cell>
          <cell r="C97" t="str">
            <v>STEYR</v>
          </cell>
          <cell r="D97" t="str">
            <v>AFM DOM</v>
          </cell>
        </row>
        <row r="98">
          <cell r="B98">
            <v>44502700500</v>
          </cell>
          <cell r="C98" t="str">
            <v>IHC</v>
          </cell>
          <cell r="D98" t="str">
            <v>AFM DOM</v>
          </cell>
        </row>
        <row r="99">
          <cell r="B99">
            <v>44504900500</v>
          </cell>
          <cell r="C99" t="str">
            <v>STEYR</v>
          </cell>
          <cell r="D99" t="str">
            <v>AFM DOM</v>
          </cell>
        </row>
        <row r="100">
          <cell r="B100">
            <v>44505200500</v>
          </cell>
          <cell r="C100" t="str">
            <v>VOLVO</v>
          </cell>
          <cell r="D100" t="str">
            <v>AFM DOM</v>
          </cell>
        </row>
        <row r="101">
          <cell r="B101">
            <v>44507100500</v>
          </cell>
          <cell r="C101" t="str">
            <v>J.DEERE</v>
          </cell>
          <cell r="D101" t="str">
            <v>AFM DOM</v>
          </cell>
        </row>
        <row r="102">
          <cell r="B102">
            <v>44510800500</v>
          </cell>
          <cell r="C102" t="str">
            <v>STEYR</v>
          </cell>
          <cell r="D102" t="str">
            <v>AFM DOM</v>
          </cell>
        </row>
        <row r="103">
          <cell r="B103">
            <v>44510900500</v>
          </cell>
          <cell r="C103" t="str">
            <v>MAN</v>
          </cell>
          <cell r="D103" t="str">
            <v>AFM DOM</v>
          </cell>
        </row>
        <row r="104">
          <cell r="B104">
            <v>44520300500</v>
          </cell>
          <cell r="C104" t="str">
            <v>M.BENZ</v>
          </cell>
          <cell r="D104" t="str">
            <v>AFM DOM</v>
          </cell>
        </row>
        <row r="105">
          <cell r="B105">
            <v>44527400500</v>
          </cell>
          <cell r="C105" t="str">
            <v>J.DEERE</v>
          </cell>
          <cell r="D105" t="str">
            <v>AFM DOM</v>
          </cell>
        </row>
        <row r="106">
          <cell r="B106">
            <v>44556900500</v>
          </cell>
          <cell r="C106" t="str">
            <v>MAN</v>
          </cell>
          <cell r="D106" t="str">
            <v>AFM DOM</v>
          </cell>
        </row>
        <row r="107">
          <cell r="B107">
            <v>44563400500</v>
          </cell>
          <cell r="C107" t="str">
            <v>M.BENZ</v>
          </cell>
          <cell r="D107" t="str">
            <v>AFM DOM</v>
          </cell>
        </row>
        <row r="108">
          <cell r="B108">
            <v>44578600500</v>
          </cell>
          <cell r="C108" t="str">
            <v>M.BENZ</v>
          </cell>
          <cell r="D108" t="str">
            <v>AFM DOM</v>
          </cell>
        </row>
        <row r="109">
          <cell r="B109">
            <v>44581800500</v>
          </cell>
          <cell r="C109" t="str">
            <v>VOLVO</v>
          </cell>
          <cell r="D109" t="str">
            <v>AFM DOM</v>
          </cell>
        </row>
        <row r="110">
          <cell r="B110">
            <v>44585000500</v>
          </cell>
          <cell r="C110" t="str">
            <v>KAMAZ</v>
          </cell>
          <cell r="D110" t="str">
            <v>AFM DOM</v>
          </cell>
        </row>
        <row r="111">
          <cell r="B111">
            <v>44585800500</v>
          </cell>
          <cell r="C111" t="str">
            <v>M.BENZ</v>
          </cell>
          <cell r="D111" t="str">
            <v>AFM DOM</v>
          </cell>
        </row>
        <row r="112">
          <cell r="B112">
            <v>44590500500</v>
          </cell>
          <cell r="C112" t="str">
            <v>VOLVO</v>
          </cell>
          <cell r="D112" t="str">
            <v>AFM DOM</v>
          </cell>
        </row>
        <row r="113">
          <cell r="B113">
            <v>44592700500</v>
          </cell>
          <cell r="C113" t="str">
            <v>M.BENZ</v>
          </cell>
          <cell r="D113" t="str">
            <v>AFM DOM</v>
          </cell>
        </row>
        <row r="114">
          <cell r="B114">
            <v>44595100500</v>
          </cell>
          <cell r="C114" t="str">
            <v>MBENZ</v>
          </cell>
          <cell r="D114" t="str">
            <v>AFM DOM</v>
          </cell>
        </row>
        <row r="115">
          <cell r="B115">
            <v>44800100500</v>
          </cell>
          <cell r="C115" t="str">
            <v>CATERP.A137160</v>
          </cell>
          <cell r="D115" t="str">
            <v>AFM DOM</v>
          </cell>
        </row>
        <row r="116">
          <cell r="B116">
            <v>44883200500</v>
          </cell>
          <cell r="C116" t="str">
            <v>CATERP.A120650</v>
          </cell>
          <cell r="D116" t="str">
            <v>AFM DOM</v>
          </cell>
        </row>
        <row r="117">
          <cell r="B117">
            <v>44883300500</v>
          </cell>
          <cell r="C117" t="str">
            <v>CATERP.A120650</v>
          </cell>
          <cell r="D117" t="str">
            <v>AFM DOM</v>
          </cell>
        </row>
        <row r="118">
          <cell r="B118">
            <v>44886200500</v>
          </cell>
          <cell r="C118" t="str">
            <v>CATERP.A120650</v>
          </cell>
          <cell r="D118" t="str">
            <v>AFM DOM</v>
          </cell>
        </row>
        <row r="119">
          <cell r="B119">
            <v>46067100500</v>
          </cell>
          <cell r="C119" t="str">
            <v>S.VABIS</v>
          </cell>
          <cell r="D119" t="str">
            <v>AFM DOM</v>
          </cell>
        </row>
        <row r="120">
          <cell r="B120">
            <v>46112500500</v>
          </cell>
          <cell r="C120" t="str">
            <v>FIAT</v>
          </cell>
          <cell r="D120" t="str">
            <v>AFM DOM</v>
          </cell>
        </row>
        <row r="121">
          <cell r="B121">
            <v>46300500500</v>
          </cell>
          <cell r="C121" t="str">
            <v>RENAULT</v>
          </cell>
          <cell r="D121" t="str">
            <v>AFM DOM</v>
          </cell>
        </row>
        <row r="122">
          <cell r="B122">
            <v>46300600500</v>
          </cell>
          <cell r="C122" t="str">
            <v>RENAULT</v>
          </cell>
          <cell r="D122" t="str">
            <v>AFM DOM</v>
          </cell>
        </row>
        <row r="123">
          <cell r="B123">
            <v>46350100500</v>
          </cell>
          <cell r="C123" t="str">
            <v>MITSUB.A080000</v>
          </cell>
          <cell r="D123" t="str">
            <v>AFM DOM</v>
          </cell>
        </row>
        <row r="124">
          <cell r="B124">
            <v>46372200500</v>
          </cell>
          <cell r="C124" t="str">
            <v>RENAULT</v>
          </cell>
          <cell r="D124" t="str">
            <v>AFM DOM</v>
          </cell>
        </row>
        <row r="125">
          <cell r="B125">
            <v>46372300500</v>
          </cell>
          <cell r="C125" t="str">
            <v xml:space="preserve"> RENAULT</v>
          </cell>
          <cell r="D125" t="str">
            <v>AFM DOM</v>
          </cell>
        </row>
        <row r="126">
          <cell r="B126">
            <v>46390000500</v>
          </cell>
          <cell r="C126" t="str">
            <v xml:space="preserve"> RENAULT</v>
          </cell>
          <cell r="D126" t="str">
            <v>AFM DOM</v>
          </cell>
        </row>
        <row r="127">
          <cell r="B127">
            <v>46732000500</v>
          </cell>
          <cell r="C127" t="str">
            <v>VOLVO</v>
          </cell>
          <cell r="D127" t="str">
            <v>AFM DOM</v>
          </cell>
        </row>
        <row r="128">
          <cell r="B128">
            <v>46796000500</v>
          </cell>
          <cell r="C128" t="str">
            <v xml:space="preserve"> S.VABIS</v>
          </cell>
          <cell r="D128" t="str">
            <v>AFM DOM</v>
          </cell>
        </row>
        <row r="129">
          <cell r="B129">
            <v>46800100500</v>
          </cell>
          <cell r="C129" t="str">
            <v>MITSUB.</v>
          </cell>
          <cell r="D129" t="str">
            <v>AFM DOM</v>
          </cell>
        </row>
        <row r="130">
          <cell r="B130">
            <v>46938000500</v>
          </cell>
          <cell r="C130" t="str">
            <v>KOMATSU</v>
          </cell>
          <cell r="D130" t="str">
            <v>AFM DOM</v>
          </cell>
        </row>
        <row r="131">
          <cell r="B131">
            <v>47453400500</v>
          </cell>
          <cell r="C131" t="str">
            <v>CUMMINS</v>
          </cell>
          <cell r="D131" t="str">
            <v>AFM DOM</v>
          </cell>
        </row>
        <row r="132">
          <cell r="B132">
            <v>40101800351</v>
          </cell>
          <cell r="C132" t="str">
            <v>FIAT</v>
          </cell>
          <cell r="D132" t="str">
            <v>AFM EXP</v>
          </cell>
        </row>
        <row r="133">
          <cell r="B133">
            <v>40218500351</v>
          </cell>
          <cell r="C133" t="str">
            <v>M.BENZ</v>
          </cell>
          <cell r="D133" t="str">
            <v>AFM EXP</v>
          </cell>
        </row>
        <row r="134">
          <cell r="B134">
            <v>40258300351</v>
          </cell>
          <cell r="C134" t="str">
            <v>PERKINS</v>
          </cell>
          <cell r="D134" t="str">
            <v>AFM EXP</v>
          </cell>
        </row>
        <row r="135">
          <cell r="B135">
            <v>40258820351</v>
          </cell>
          <cell r="C135" t="str">
            <v>M.BENZ</v>
          </cell>
          <cell r="D135" t="str">
            <v>AFM EXP</v>
          </cell>
        </row>
        <row r="136">
          <cell r="B136">
            <v>40258920351</v>
          </cell>
          <cell r="C136" t="str">
            <v>M.BENZ</v>
          </cell>
          <cell r="D136" t="str">
            <v>AFM EXP</v>
          </cell>
        </row>
        <row r="137">
          <cell r="B137">
            <v>40290200351</v>
          </cell>
          <cell r="C137" t="str">
            <v>PEUGEOT</v>
          </cell>
          <cell r="D137" t="str">
            <v>AFM EXP</v>
          </cell>
        </row>
        <row r="138">
          <cell r="B138">
            <v>40411400351</v>
          </cell>
          <cell r="C138" t="str">
            <v>PERKINS</v>
          </cell>
          <cell r="D138" t="str">
            <v>AFM EXP</v>
          </cell>
        </row>
        <row r="139">
          <cell r="B139">
            <v>42600300351</v>
          </cell>
          <cell r="C139" t="str">
            <v>ZETOR</v>
          </cell>
          <cell r="D139" t="str">
            <v>AFM EXP</v>
          </cell>
        </row>
        <row r="140">
          <cell r="B140">
            <v>42613600351</v>
          </cell>
          <cell r="C140" t="str">
            <v>ZETOR</v>
          </cell>
          <cell r="D140" t="str">
            <v>AFM EXP</v>
          </cell>
        </row>
        <row r="141">
          <cell r="B141">
            <v>44505200351</v>
          </cell>
          <cell r="C141" t="str">
            <v>VOLVO</v>
          </cell>
          <cell r="D141" t="str">
            <v>AFM EXP</v>
          </cell>
        </row>
        <row r="142">
          <cell r="B142">
            <v>44508500351</v>
          </cell>
          <cell r="C142" t="str">
            <v>S.VABIS</v>
          </cell>
          <cell r="D142" t="str">
            <v>AFM EXP</v>
          </cell>
        </row>
        <row r="143">
          <cell r="B143">
            <v>44527400351</v>
          </cell>
          <cell r="C143" t="str">
            <v>J.DEERE</v>
          </cell>
          <cell r="D143" t="str">
            <v>AFM EXP</v>
          </cell>
        </row>
        <row r="144">
          <cell r="B144">
            <v>46796400351</v>
          </cell>
          <cell r="C144" t="str">
            <v>VOLVO</v>
          </cell>
          <cell r="D144" t="str">
            <v>AFM EXP</v>
          </cell>
        </row>
        <row r="145">
          <cell r="B145">
            <v>40101700251</v>
          </cell>
          <cell r="C145" t="str">
            <v>FIAT</v>
          </cell>
          <cell r="D145" t="str">
            <v>AFM INT</v>
          </cell>
        </row>
        <row r="146">
          <cell r="B146">
            <v>40101800251</v>
          </cell>
          <cell r="C146" t="str">
            <v>FIAT</v>
          </cell>
          <cell r="D146" t="str">
            <v>AFM INT</v>
          </cell>
        </row>
        <row r="147">
          <cell r="B147">
            <v>40107800251</v>
          </cell>
          <cell r="C147" t="str">
            <v>FIAT</v>
          </cell>
          <cell r="D147" t="str">
            <v>AFM INT</v>
          </cell>
        </row>
        <row r="148">
          <cell r="B148">
            <v>40109400251</v>
          </cell>
          <cell r="C148" t="str">
            <v>FIAT</v>
          </cell>
          <cell r="D148" t="str">
            <v>AFM INT</v>
          </cell>
        </row>
        <row r="149">
          <cell r="B149">
            <v>40122600251</v>
          </cell>
          <cell r="C149" t="str">
            <v>M.BENZ</v>
          </cell>
          <cell r="D149" t="str">
            <v>AFM INT</v>
          </cell>
        </row>
        <row r="150">
          <cell r="B150">
            <v>40124700251</v>
          </cell>
          <cell r="C150" t="str">
            <v>FIAT</v>
          </cell>
          <cell r="D150" t="str">
            <v>AFM INT</v>
          </cell>
        </row>
        <row r="151">
          <cell r="B151">
            <v>40134010251</v>
          </cell>
          <cell r="C151" t="str">
            <v>FIAT</v>
          </cell>
          <cell r="D151" t="str">
            <v>AFM INT</v>
          </cell>
        </row>
        <row r="152">
          <cell r="B152">
            <v>40134910251</v>
          </cell>
          <cell r="C152" t="str">
            <v>FIAT</v>
          </cell>
          <cell r="D152" t="str">
            <v>AFM INT</v>
          </cell>
        </row>
        <row r="153">
          <cell r="B153">
            <v>40134920251</v>
          </cell>
          <cell r="C153" t="str">
            <v>FIAT</v>
          </cell>
          <cell r="D153" t="str">
            <v>AFM INT</v>
          </cell>
        </row>
        <row r="154">
          <cell r="B154">
            <v>40135810251</v>
          </cell>
          <cell r="C154" t="str">
            <v>FIAT</v>
          </cell>
          <cell r="D154" t="str">
            <v>AFM INT</v>
          </cell>
        </row>
        <row r="155">
          <cell r="B155">
            <v>40135910251</v>
          </cell>
          <cell r="C155" t="str">
            <v>FIAT</v>
          </cell>
          <cell r="D155" t="str">
            <v>AFM INT</v>
          </cell>
        </row>
        <row r="156">
          <cell r="B156">
            <v>40137000251</v>
          </cell>
          <cell r="C156" t="str">
            <v>FORD</v>
          </cell>
          <cell r="D156" t="str">
            <v>AFM INT</v>
          </cell>
        </row>
        <row r="157">
          <cell r="B157">
            <v>40140900251</v>
          </cell>
          <cell r="C157" t="str">
            <v>FORD</v>
          </cell>
          <cell r="D157" t="str">
            <v>AFM INT</v>
          </cell>
        </row>
        <row r="158">
          <cell r="B158">
            <v>40141710251</v>
          </cell>
          <cell r="C158" t="str">
            <v>FIAT</v>
          </cell>
          <cell r="D158" t="str">
            <v>AFM INT</v>
          </cell>
        </row>
        <row r="159">
          <cell r="B159">
            <v>40146400251</v>
          </cell>
          <cell r="C159" t="str">
            <v>FORD</v>
          </cell>
          <cell r="D159" t="str">
            <v>AFM INT</v>
          </cell>
        </row>
        <row r="160">
          <cell r="B160">
            <v>40154000251</v>
          </cell>
          <cell r="C160" t="str">
            <v>MITSUBIS</v>
          </cell>
          <cell r="D160" t="str">
            <v>AFM INT</v>
          </cell>
        </row>
        <row r="161">
          <cell r="B161">
            <v>40180020251</v>
          </cell>
          <cell r="C161" t="str">
            <v>FIAT</v>
          </cell>
          <cell r="D161" t="str">
            <v>AFM INT</v>
          </cell>
        </row>
        <row r="162">
          <cell r="B162">
            <v>40201200252</v>
          </cell>
          <cell r="C162" t="str">
            <v>NISSAN</v>
          </cell>
          <cell r="D162" t="str">
            <v>AFM INT</v>
          </cell>
        </row>
        <row r="163">
          <cell r="B163">
            <v>40207300251</v>
          </cell>
          <cell r="C163" t="str">
            <v>FORD</v>
          </cell>
          <cell r="D163" t="str">
            <v>AFM INT</v>
          </cell>
        </row>
        <row r="164">
          <cell r="B164">
            <v>40207410251</v>
          </cell>
          <cell r="C164" t="str">
            <v>FORD</v>
          </cell>
          <cell r="D164" t="str">
            <v>AFM INT</v>
          </cell>
        </row>
        <row r="165">
          <cell r="B165">
            <v>40212600251</v>
          </cell>
          <cell r="C165" t="str">
            <v>FIAT</v>
          </cell>
          <cell r="D165" t="str">
            <v>AFM INT</v>
          </cell>
        </row>
        <row r="166">
          <cell r="B166">
            <v>40214100251</v>
          </cell>
          <cell r="C166" t="str">
            <v>DAF</v>
          </cell>
          <cell r="D166" t="str">
            <v>AFM INT</v>
          </cell>
        </row>
        <row r="167">
          <cell r="B167">
            <v>40215400251</v>
          </cell>
          <cell r="C167" t="str">
            <v>FIAT</v>
          </cell>
          <cell r="D167" t="str">
            <v>AFM INT</v>
          </cell>
        </row>
        <row r="168">
          <cell r="B168">
            <v>40218500251</v>
          </cell>
          <cell r="C168" t="str">
            <v>M.BENZ</v>
          </cell>
          <cell r="D168" t="str">
            <v>AFM INT</v>
          </cell>
        </row>
        <row r="169">
          <cell r="B169">
            <v>40221900251</v>
          </cell>
          <cell r="C169" t="str">
            <v>M.BENZ</v>
          </cell>
          <cell r="D169" t="str">
            <v>AFM INT</v>
          </cell>
        </row>
        <row r="170">
          <cell r="B170">
            <v>40228300063</v>
          </cell>
          <cell r="C170" t="str">
            <v>MAN</v>
          </cell>
          <cell r="D170" t="str">
            <v>AFM INT</v>
          </cell>
        </row>
        <row r="171">
          <cell r="B171">
            <v>40228300251</v>
          </cell>
          <cell r="C171" t="str">
            <v>MAN</v>
          </cell>
          <cell r="D171" t="str">
            <v>AFM INT</v>
          </cell>
        </row>
        <row r="172">
          <cell r="B172">
            <v>40229600251</v>
          </cell>
          <cell r="C172" t="str">
            <v>PERKINS</v>
          </cell>
          <cell r="D172" t="str">
            <v>AFM INT</v>
          </cell>
        </row>
        <row r="173">
          <cell r="B173">
            <v>40234700251</v>
          </cell>
          <cell r="C173" t="str">
            <v>VW</v>
          </cell>
          <cell r="D173" t="str">
            <v>AFM INT</v>
          </cell>
        </row>
        <row r="174">
          <cell r="B174">
            <v>40235410251</v>
          </cell>
          <cell r="C174" t="str">
            <v>FIAT</v>
          </cell>
          <cell r="D174" t="str">
            <v>AFM INT</v>
          </cell>
        </row>
        <row r="175">
          <cell r="B175">
            <v>40235420251</v>
          </cell>
          <cell r="C175" t="str">
            <v>FIAT</v>
          </cell>
          <cell r="D175" t="str">
            <v>AFM INT</v>
          </cell>
        </row>
        <row r="176">
          <cell r="B176">
            <v>40235600251</v>
          </cell>
          <cell r="C176" t="str">
            <v>FIAT</v>
          </cell>
          <cell r="D176" t="str">
            <v>AFM INT</v>
          </cell>
        </row>
        <row r="177">
          <cell r="B177">
            <v>40237300251</v>
          </cell>
          <cell r="C177" t="str">
            <v>RENAULT</v>
          </cell>
          <cell r="D177" t="str">
            <v>AFM INT</v>
          </cell>
        </row>
        <row r="178">
          <cell r="B178">
            <v>40240700251</v>
          </cell>
          <cell r="C178" t="str">
            <v>DAF</v>
          </cell>
          <cell r="D178" t="str">
            <v>AFM INT</v>
          </cell>
        </row>
        <row r="179">
          <cell r="B179">
            <v>40241000251</v>
          </cell>
          <cell r="C179" t="str">
            <v>OPEL</v>
          </cell>
          <cell r="D179" t="str">
            <v>AFM INT</v>
          </cell>
        </row>
        <row r="180">
          <cell r="B180">
            <v>40242400251</v>
          </cell>
          <cell r="C180" t="str">
            <v>M.BENZ</v>
          </cell>
          <cell r="D180" t="str">
            <v>AFM INT</v>
          </cell>
        </row>
        <row r="181">
          <cell r="B181">
            <v>40246700251</v>
          </cell>
          <cell r="C181" t="str">
            <v>VW</v>
          </cell>
          <cell r="D181" t="str">
            <v>AFM INT</v>
          </cell>
        </row>
        <row r="182">
          <cell r="B182">
            <v>40246800251</v>
          </cell>
          <cell r="C182" t="str">
            <v>PERKINS</v>
          </cell>
          <cell r="D182" t="str">
            <v>AFM INT</v>
          </cell>
        </row>
        <row r="183">
          <cell r="B183">
            <v>40247100251</v>
          </cell>
          <cell r="C183" t="str">
            <v>L.ROVER</v>
          </cell>
          <cell r="D183" t="str">
            <v>AFM INT</v>
          </cell>
        </row>
        <row r="184">
          <cell r="B184">
            <v>40247820251</v>
          </cell>
          <cell r="C184" t="str">
            <v>FIAT</v>
          </cell>
          <cell r="D184" t="str">
            <v>AFM INT</v>
          </cell>
        </row>
        <row r="185">
          <cell r="B185">
            <v>40254200251</v>
          </cell>
          <cell r="C185" t="str">
            <v>STEYR</v>
          </cell>
          <cell r="D185" t="str">
            <v>AFM INT</v>
          </cell>
        </row>
        <row r="186">
          <cell r="B186">
            <v>40255300251</v>
          </cell>
          <cell r="C186" t="str">
            <v>DAF</v>
          </cell>
          <cell r="D186" t="str">
            <v>AFM INT</v>
          </cell>
        </row>
        <row r="187">
          <cell r="B187">
            <v>40255800251</v>
          </cell>
          <cell r="C187" t="str">
            <v>FIAT</v>
          </cell>
          <cell r="D187" t="str">
            <v>AFM INT</v>
          </cell>
        </row>
        <row r="188">
          <cell r="B188">
            <v>40255810251</v>
          </cell>
          <cell r="C188" t="str">
            <v>FIAT</v>
          </cell>
          <cell r="D188" t="str">
            <v>AFM INT</v>
          </cell>
        </row>
        <row r="189">
          <cell r="B189">
            <v>40255820251</v>
          </cell>
          <cell r="C189" t="str">
            <v>FIAT</v>
          </cell>
          <cell r="D189" t="str">
            <v>AFM INT</v>
          </cell>
        </row>
        <row r="190">
          <cell r="B190">
            <v>40255830251</v>
          </cell>
          <cell r="C190" t="str">
            <v>FIAT</v>
          </cell>
          <cell r="D190" t="str">
            <v>AFM INT</v>
          </cell>
        </row>
        <row r="191">
          <cell r="B191">
            <v>40258000251</v>
          </cell>
          <cell r="C191" t="str">
            <v>M.BENZ</v>
          </cell>
          <cell r="D191" t="str">
            <v>AFM INT</v>
          </cell>
        </row>
        <row r="192">
          <cell r="B192">
            <v>40258010251</v>
          </cell>
          <cell r="C192" t="str">
            <v>M.BENZ</v>
          </cell>
          <cell r="D192" t="str">
            <v>AFM INT</v>
          </cell>
        </row>
        <row r="193">
          <cell r="B193">
            <v>40258040251</v>
          </cell>
          <cell r="C193" t="str">
            <v>M.BENZ</v>
          </cell>
          <cell r="D193" t="str">
            <v>AFM INT</v>
          </cell>
        </row>
        <row r="194">
          <cell r="B194">
            <v>40258330251</v>
          </cell>
          <cell r="C194" t="str">
            <v>PERKINS</v>
          </cell>
          <cell r="D194" t="str">
            <v>AFM INT</v>
          </cell>
        </row>
        <row r="195">
          <cell r="B195">
            <v>40258710251</v>
          </cell>
          <cell r="C195" t="str">
            <v>PERKINS</v>
          </cell>
          <cell r="D195" t="str">
            <v>AFM INT</v>
          </cell>
        </row>
        <row r="196">
          <cell r="B196">
            <v>40258720251</v>
          </cell>
          <cell r="C196" t="str">
            <v>PERKINS</v>
          </cell>
          <cell r="D196" t="str">
            <v>AFM INT</v>
          </cell>
        </row>
        <row r="197">
          <cell r="B197">
            <v>40258800251</v>
          </cell>
          <cell r="C197" t="str">
            <v>M.BENZ</v>
          </cell>
          <cell r="D197" t="str">
            <v>AFM INT</v>
          </cell>
        </row>
        <row r="198">
          <cell r="B198">
            <v>40258830251</v>
          </cell>
          <cell r="C198" t="str">
            <v>M.BENZ</v>
          </cell>
          <cell r="D198" t="str">
            <v>AFM INT</v>
          </cell>
        </row>
        <row r="199">
          <cell r="B199">
            <v>40258900251</v>
          </cell>
          <cell r="C199" t="str">
            <v>M.BENZ</v>
          </cell>
          <cell r="D199" t="str">
            <v>AFM INT</v>
          </cell>
        </row>
        <row r="200">
          <cell r="B200">
            <v>40258910251</v>
          </cell>
          <cell r="C200" t="str">
            <v>M.BENZ</v>
          </cell>
          <cell r="D200" t="str">
            <v>AFM INT</v>
          </cell>
        </row>
        <row r="201">
          <cell r="B201">
            <v>40263800251</v>
          </cell>
          <cell r="C201" t="str">
            <v>M.BENZ</v>
          </cell>
          <cell r="D201" t="str">
            <v>AFM INT</v>
          </cell>
        </row>
        <row r="202">
          <cell r="B202">
            <v>40263900251</v>
          </cell>
          <cell r="C202" t="str">
            <v>VW</v>
          </cell>
          <cell r="D202" t="str">
            <v>AFM INT</v>
          </cell>
        </row>
        <row r="203">
          <cell r="B203">
            <v>40263900255</v>
          </cell>
          <cell r="C203" t="str">
            <v>VW</v>
          </cell>
          <cell r="D203" t="str">
            <v>AFM INT</v>
          </cell>
        </row>
        <row r="204">
          <cell r="B204">
            <v>40272400252</v>
          </cell>
          <cell r="C204" t="str">
            <v>M.BENZ</v>
          </cell>
          <cell r="D204" t="str">
            <v>AFM INT</v>
          </cell>
        </row>
        <row r="205">
          <cell r="B205">
            <v>40276300251</v>
          </cell>
          <cell r="C205" t="str">
            <v>MAN</v>
          </cell>
          <cell r="D205" t="str">
            <v>AFM INT</v>
          </cell>
        </row>
        <row r="206">
          <cell r="B206">
            <v>40277900251</v>
          </cell>
          <cell r="C206" t="str">
            <v>STEYR</v>
          </cell>
          <cell r="D206" t="str">
            <v>AFM INT</v>
          </cell>
        </row>
        <row r="207">
          <cell r="B207">
            <v>40284900251</v>
          </cell>
          <cell r="C207" t="str">
            <v>FORD</v>
          </cell>
          <cell r="D207" t="str">
            <v>AFM INT</v>
          </cell>
        </row>
        <row r="208">
          <cell r="B208">
            <v>40286100251</v>
          </cell>
          <cell r="C208" t="str">
            <v>D.BENZ</v>
          </cell>
          <cell r="D208" t="str">
            <v>AFM INT</v>
          </cell>
        </row>
        <row r="209">
          <cell r="B209">
            <v>40287500251</v>
          </cell>
          <cell r="C209" t="str">
            <v>PERKINS</v>
          </cell>
          <cell r="D209" t="str">
            <v>AFM INT</v>
          </cell>
        </row>
        <row r="210">
          <cell r="B210">
            <v>40289300251</v>
          </cell>
          <cell r="C210" t="str">
            <v>IVECO</v>
          </cell>
          <cell r="D210" t="str">
            <v>AFM INT</v>
          </cell>
        </row>
        <row r="211">
          <cell r="B211">
            <v>40289320251</v>
          </cell>
          <cell r="C211" t="str">
            <v>IVECO</v>
          </cell>
          <cell r="D211" t="str">
            <v>AFM INT</v>
          </cell>
        </row>
        <row r="212">
          <cell r="B212">
            <v>40303500251</v>
          </cell>
          <cell r="C212" t="str">
            <v>MAN</v>
          </cell>
          <cell r="D212" t="str">
            <v>AFM INT</v>
          </cell>
        </row>
        <row r="213">
          <cell r="B213">
            <v>40400300251</v>
          </cell>
          <cell r="C213" t="str">
            <v>MAZDA</v>
          </cell>
          <cell r="D213" t="str">
            <v>AFM INT</v>
          </cell>
        </row>
        <row r="214">
          <cell r="B214">
            <v>40411400251</v>
          </cell>
          <cell r="C214" t="str">
            <v>PERKINS</v>
          </cell>
          <cell r="D214" t="str">
            <v>AFM INT</v>
          </cell>
        </row>
        <row r="215">
          <cell r="B215">
            <v>40433300251</v>
          </cell>
          <cell r="C215" t="str">
            <v>PERKINS</v>
          </cell>
          <cell r="D215" t="str">
            <v>AFM INT</v>
          </cell>
        </row>
        <row r="216">
          <cell r="B216">
            <v>40446900251</v>
          </cell>
          <cell r="C216" t="str">
            <v xml:space="preserve"> PERKINS</v>
          </cell>
          <cell r="D216" t="str">
            <v>AFM INT</v>
          </cell>
        </row>
        <row r="217">
          <cell r="B217">
            <v>40458200251</v>
          </cell>
          <cell r="C217" t="str">
            <v>PERKINS</v>
          </cell>
          <cell r="D217" t="str">
            <v>AFM INT</v>
          </cell>
        </row>
        <row r="218">
          <cell r="B218">
            <v>40458210251</v>
          </cell>
          <cell r="C218" t="str">
            <v>PERKINS</v>
          </cell>
          <cell r="D218" t="str">
            <v>AFM INT</v>
          </cell>
        </row>
        <row r="219">
          <cell r="B219">
            <v>40499900251</v>
          </cell>
          <cell r="C219" t="str">
            <v>MITSUBIS</v>
          </cell>
          <cell r="D219" t="str">
            <v>AFM INT</v>
          </cell>
        </row>
        <row r="220">
          <cell r="B220">
            <v>42605000063</v>
          </cell>
          <cell r="C220" t="str">
            <v>UTB</v>
          </cell>
          <cell r="D220" t="str">
            <v>AFM INT</v>
          </cell>
        </row>
        <row r="221">
          <cell r="B221">
            <v>42605000251</v>
          </cell>
          <cell r="C221" t="str">
            <v>UTB</v>
          </cell>
          <cell r="D221" t="str">
            <v>AFM INT</v>
          </cell>
        </row>
        <row r="222">
          <cell r="B222">
            <v>42617900251</v>
          </cell>
          <cell r="C222" t="str">
            <v>SAVIEM</v>
          </cell>
          <cell r="D222" t="str">
            <v>AFM INT</v>
          </cell>
        </row>
        <row r="223">
          <cell r="B223">
            <v>42659400251</v>
          </cell>
          <cell r="C223" t="str">
            <v>SAVIEM</v>
          </cell>
          <cell r="D223" t="str">
            <v>AFM INT</v>
          </cell>
        </row>
        <row r="224">
          <cell r="B224">
            <v>42659600251</v>
          </cell>
          <cell r="C224" t="str">
            <v>SAVIEM</v>
          </cell>
          <cell r="D224" t="str">
            <v>AFM INT</v>
          </cell>
        </row>
        <row r="225">
          <cell r="B225">
            <v>43708700251</v>
          </cell>
          <cell r="C225" t="str">
            <v>FORD</v>
          </cell>
          <cell r="D225" t="str">
            <v>AFM INT</v>
          </cell>
        </row>
        <row r="226">
          <cell r="B226">
            <v>43749800251</v>
          </cell>
          <cell r="C226" t="str">
            <v>S.VABIS</v>
          </cell>
          <cell r="D226" t="str">
            <v>AFM INT</v>
          </cell>
        </row>
        <row r="227">
          <cell r="B227">
            <v>43749900251</v>
          </cell>
          <cell r="C227" t="str">
            <v>S.VABIS</v>
          </cell>
          <cell r="D227" t="str">
            <v>AFM INT</v>
          </cell>
        </row>
        <row r="228">
          <cell r="B228">
            <v>43779200253</v>
          </cell>
          <cell r="C228" t="str">
            <v>S.VABIS</v>
          </cell>
          <cell r="D228" t="str">
            <v>AFM INT</v>
          </cell>
        </row>
        <row r="229">
          <cell r="B229">
            <v>44005100251</v>
          </cell>
          <cell r="C229" t="str">
            <v>VOLVO</v>
          </cell>
          <cell r="D229" t="str">
            <v>AFM INT</v>
          </cell>
        </row>
        <row r="230">
          <cell r="B230">
            <v>44075800253</v>
          </cell>
          <cell r="C230" t="str">
            <v>VOLVO</v>
          </cell>
          <cell r="D230" t="str">
            <v>AFM INT</v>
          </cell>
        </row>
        <row r="231">
          <cell r="B231">
            <v>44078400253</v>
          </cell>
          <cell r="C231" t="str">
            <v>VOLVO</v>
          </cell>
          <cell r="D231" t="str">
            <v>AFM INT</v>
          </cell>
        </row>
        <row r="232">
          <cell r="B232">
            <v>44402600251</v>
          </cell>
          <cell r="C232" t="str">
            <v>IHC</v>
          </cell>
          <cell r="D232" t="str">
            <v>AFM INT</v>
          </cell>
        </row>
        <row r="233">
          <cell r="B233">
            <v>44500100251</v>
          </cell>
          <cell r="C233" t="str">
            <v>HİNO</v>
          </cell>
          <cell r="D233" t="str">
            <v>AFM INT</v>
          </cell>
        </row>
        <row r="234">
          <cell r="B234">
            <v>44500300251</v>
          </cell>
          <cell r="C234" t="str">
            <v>MAN</v>
          </cell>
          <cell r="D234" t="str">
            <v>AFM INT</v>
          </cell>
        </row>
        <row r="235">
          <cell r="B235">
            <v>44500600251</v>
          </cell>
          <cell r="C235" t="str">
            <v>M.BENZ</v>
          </cell>
          <cell r="D235" t="str">
            <v>AFM INT</v>
          </cell>
        </row>
        <row r="236">
          <cell r="B236">
            <v>44501300253</v>
          </cell>
          <cell r="C236" t="str">
            <v>VOLVO</v>
          </cell>
          <cell r="D236" t="str">
            <v>AFM INT</v>
          </cell>
        </row>
        <row r="237">
          <cell r="B237">
            <v>44502700251</v>
          </cell>
          <cell r="C237" t="str">
            <v>IHC</v>
          </cell>
          <cell r="D237" t="str">
            <v>AFM INT</v>
          </cell>
        </row>
        <row r="238">
          <cell r="B238">
            <v>44503700251</v>
          </cell>
          <cell r="C238" t="str">
            <v>MAN</v>
          </cell>
          <cell r="D238" t="str">
            <v>AFM INT</v>
          </cell>
        </row>
        <row r="239">
          <cell r="B239">
            <v>44504900251</v>
          </cell>
          <cell r="C239" t="str">
            <v>STEYR</v>
          </cell>
          <cell r="D239" t="str">
            <v>AFM INT</v>
          </cell>
        </row>
        <row r="240">
          <cell r="B240">
            <v>44505200251</v>
          </cell>
          <cell r="C240" t="str">
            <v>VOLVO</v>
          </cell>
          <cell r="D240" t="str">
            <v>AFM INT</v>
          </cell>
        </row>
        <row r="241">
          <cell r="B241">
            <v>44505300251</v>
          </cell>
          <cell r="C241" t="str">
            <v>VOLVO</v>
          </cell>
          <cell r="D241" t="str">
            <v>AFM INT</v>
          </cell>
        </row>
        <row r="242">
          <cell r="B242">
            <v>44507100251</v>
          </cell>
          <cell r="C242" t="str">
            <v>J.DEERE</v>
          </cell>
          <cell r="D242" t="str">
            <v>AFM INT</v>
          </cell>
        </row>
        <row r="243">
          <cell r="B243">
            <v>44508500251</v>
          </cell>
          <cell r="C243" t="str">
            <v>S.VABIS</v>
          </cell>
          <cell r="D243" t="str">
            <v>AFM INT</v>
          </cell>
        </row>
        <row r="244">
          <cell r="B244">
            <v>44510800017</v>
          </cell>
          <cell r="C244" t="str">
            <v>STEYR</v>
          </cell>
          <cell r="D244" t="str">
            <v>AFM INT</v>
          </cell>
        </row>
        <row r="245">
          <cell r="B245">
            <v>44510800251</v>
          </cell>
          <cell r="C245" t="str">
            <v>STEYR</v>
          </cell>
          <cell r="D245" t="str">
            <v>AFM INT</v>
          </cell>
        </row>
        <row r="246">
          <cell r="B246">
            <v>44510900251</v>
          </cell>
          <cell r="C246" t="str">
            <v>MAN</v>
          </cell>
          <cell r="D246" t="str">
            <v>AFM INT</v>
          </cell>
        </row>
        <row r="247">
          <cell r="B247">
            <v>44520800251</v>
          </cell>
          <cell r="C247" t="str">
            <v xml:space="preserve"> LEYLAND</v>
          </cell>
          <cell r="D247" t="str">
            <v>AFM INT</v>
          </cell>
        </row>
        <row r="248">
          <cell r="B248">
            <v>44523200251</v>
          </cell>
          <cell r="C248" t="str">
            <v>M.BENZ</v>
          </cell>
          <cell r="D248" t="str">
            <v>AFM INT</v>
          </cell>
        </row>
        <row r="249">
          <cell r="B249">
            <v>44523700251</v>
          </cell>
          <cell r="C249" t="str">
            <v>M.BENZ</v>
          </cell>
          <cell r="D249" t="str">
            <v>AFM INT</v>
          </cell>
        </row>
        <row r="250">
          <cell r="B250">
            <v>44523900251</v>
          </cell>
          <cell r="C250" t="str">
            <v>M.BENZ</v>
          </cell>
          <cell r="D250" t="str">
            <v>AFM INT</v>
          </cell>
        </row>
        <row r="251">
          <cell r="B251">
            <v>44526700251</v>
          </cell>
          <cell r="C251" t="str">
            <v>IHC</v>
          </cell>
          <cell r="D251" t="str">
            <v>AFM INT</v>
          </cell>
        </row>
        <row r="252">
          <cell r="B252">
            <v>44528800251</v>
          </cell>
          <cell r="C252" t="str">
            <v>MAN</v>
          </cell>
          <cell r="D252" t="str">
            <v>AFM INT</v>
          </cell>
        </row>
        <row r="253">
          <cell r="B253">
            <v>44529100251</v>
          </cell>
          <cell r="C253" t="str">
            <v>MAN</v>
          </cell>
          <cell r="D253" t="str">
            <v>AFM INT</v>
          </cell>
        </row>
        <row r="254">
          <cell r="B254">
            <v>44529200251</v>
          </cell>
          <cell r="C254" t="str">
            <v>MAN</v>
          </cell>
          <cell r="D254" t="str">
            <v>AFM INT</v>
          </cell>
        </row>
        <row r="255">
          <cell r="B255">
            <v>44529300251</v>
          </cell>
          <cell r="C255" t="str">
            <v>MAN</v>
          </cell>
          <cell r="D255" t="str">
            <v>AFM INT</v>
          </cell>
        </row>
        <row r="256">
          <cell r="B256">
            <v>44552100251</v>
          </cell>
          <cell r="C256" t="str">
            <v>FORDSON</v>
          </cell>
          <cell r="D256" t="str">
            <v>AFM INT</v>
          </cell>
        </row>
        <row r="257">
          <cell r="B257">
            <v>44556900251</v>
          </cell>
          <cell r="C257" t="str">
            <v>MAN</v>
          </cell>
          <cell r="D257" t="str">
            <v>AFM INT</v>
          </cell>
        </row>
        <row r="258">
          <cell r="B258">
            <v>44560000251</v>
          </cell>
          <cell r="C258" t="str">
            <v>VOLVO</v>
          </cell>
          <cell r="D258" t="str">
            <v>AFM INT</v>
          </cell>
        </row>
        <row r="259">
          <cell r="B259">
            <v>44563300251</v>
          </cell>
          <cell r="C259" t="str">
            <v>M.BENZ</v>
          </cell>
          <cell r="D259" t="str">
            <v>AFM INT</v>
          </cell>
        </row>
        <row r="260">
          <cell r="B260">
            <v>44569800251</v>
          </cell>
          <cell r="C260" t="str">
            <v>M.BENZ</v>
          </cell>
          <cell r="D260" t="str">
            <v>AFM INT</v>
          </cell>
        </row>
        <row r="261">
          <cell r="B261">
            <v>44575900253</v>
          </cell>
          <cell r="C261" t="str">
            <v>VOLVO</v>
          </cell>
          <cell r="D261" t="str">
            <v>AFM INT</v>
          </cell>
        </row>
        <row r="262">
          <cell r="B262">
            <v>44576000253</v>
          </cell>
          <cell r="C262" t="str">
            <v>VOLVO</v>
          </cell>
          <cell r="D262" t="str">
            <v>AFM INT</v>
          </cell>
        </row>
        <row r="263">
          <cell r="B263">
            <v>44578000253</v>
          </cell>
          <cell r="C263" t="str">
            <v>S.VABIS</v>
          </cell>
          <cell r="D263" t="str">
            <v>AFM INT</v>
          </cell>
        </row>
        <row r="264">
          <cell r="B264">
            <v>44578200253</v>
          </cell>
          <cell r="C264" t="str">
            <v>S.VABIS</v>
          </cell>
          <cell r="D264" t="str">
            <v>AFM INT</v>
          </cell>
        </row>
        <row r="265">
          <cell r="B265">
            <v>44579600253</v>
          </cell>
          <cell r="C265" t="str">
            <v>VOLVO</v>
          </cell>
          <cell r="D265" t="str">
            <v>AFM INT</v>
          </cell>
        </row>
        <row r="266">
          <cell r="B266">
            <v>44581700251</v>
          </cell>
          <cell r="C266" t="str">
            <v>VOLVO</v>
          </cell>
          <cell r="D266" t="str">
            <v>AFM INT</v>
          </cell>
        </row>
        <row r="267">
          <cell r="B267">
            <v>44581800251</v>
          </cell>
          <cell r="C267" t="str">
            <v>VOLVO</v>
          </cell>
          <cell r="D267" t="str">
            <v>AFM INT</v>
          </cell>
        </row>
        <row r="268">
          <cell r="B268">
            <v>44581900251</v>
          </cell>
          <cell r="C268" t="str">
            <v>S.VABIS</v>
          </cell>
          <cell r="D268" t="str">
            <v>AFM INT</v>
          </cell>
        </row>
        <row r="269">
          <cell r="B269">
            <v>44585000251</v>
          </cell>
          <cell r="C269" t="str">
            <v>KAMAZ</v>
          </cell>
          <cell r="D269" t="str">
            <v>AFM INT</v>
          </cell>
        </row>
        <row r="270">
          <cell r="B270">
            <v>44585800251</v>
          </cell>
          <cell r="C270" t="str">
            <v>M.BENZ</v>
          </cell>
          <cell r="D270" t="str">
            <v>AFM INT</v>
          </cell>
        </row>
        <row r="271">
          <cell r="B271">
            <v>44587400253</v>
          </cell>
          <cell r="C271" t="str">
            <v>S.VABIS</v>
          </cell>
          <cell r="D271" t="str">
            <v>AFM INT</v>
          </cell>
        </row>
        <row r="272">
          <cell r="B272">
            <v>44588400253</v>
          </cell>
          <cell r="C272" t="str">
            <v>VOLVO</v>
          </cell>
          <cell r="D272" t="str">
            <v>AFM INT</v>
          </cell>
        </row>
        <row r="273">
          <cell r="B273">
            <v>44589100253</v>
          </cell>
          <cell r="C273" t="str">
            <v>VOLVO</v>
          </cell>
          <cell r="D273" t="str">
            <v>AFM INT</v>
          </cell>
        </row>
        <row r="274">
          <cell r="B274">
            <v>44590300253</v>
          </cell>
          <cell r="C274" t="str">
            <v>VOLVO</v>
          </cell>
          <cell r="D274" t="str">
            <v>AFM INT</v>
          </cell>
        </row>
        <row r="275">
          <cell r="B275">
            <v>44590400251</v>
          </cell>
          <cell r="C275" t="str">
            <v>VOLVO</v>
          </cell>
          <cell r="D275" t="str">
            <v>AFM INT</v>
          </cell>
        </row>
        <row r="276">
          <cell r="B276">
            <v>44590500251</v>
          </cell>
          <cell r="C276" t="str">
            <v>VOLVO</v>
          </cell>
          <cell r="D276" t="str">
            <v>AFM INT</v>
          </cell>
        </row>
        <row r="277">
          <cell r="B277">
            <v>44591100251</v>
          </cell>
          <cell r="C277" t="str">
            <v>MWM</v>
          </cell>
          <cell r="D277" t="str">
            <v>AFM INT</v>
          </cell>
        </row>
        <row r="278">
          <cell r="B278">
            <v>44592300253</v>
          </cell>
          <cell r="C278" t="str">
            <v>VOLVO</v>
          </cell>
          <cell r="D278" t="str">
            <v>AFM INT</v>
          </cell>
        </row>
        <row r="279">
          <cell r="B279">
            <v>44592400251</v>
          </cell>
          <cell r="C279" t="str">
            <v>DT</v>
          </cell>
          <cell r="D279" t="str">
            <v>AFM INT</v>
          </cell>
        </row>
        <row r="280">
          <cell r="B280">
            <v>44593400253</v>
          </cell>
          <cell r="C280" t="str">
            <v>VOLVO</v>
          </cell>
          <cell r="D280" t="str">
            <v>AFM INT</v>
          </cell>
        </row>
        <row r="281">
          <cell r="B281">
            <v>44593500253</v>
          </cell>
          <cell r="C281" t="str">
            <v>VOLVO</v>
          </cell>
          <cell r="D281" t="str">
            <v>AFM INT</v>
          </cell>
        </row>
        <row r="282">
          <cell r="B282">
            <v>44892600253</v>
          </cell>
          <cell r="C282" t="str">
            <v>PERKINS</v>
          </cell>
          <cell r="D282" t="str">
            <v>AFM INT</v>
          </cell>
        </row>
        <row r="283">
          <cell r="B283">
            <v>45731400251</v>
          </cell>
          <cell r="C283" t="str">
            <v>VOLVO</v>
          </cell>
          <cell r="D283" t="str">
            <v>AFM INT</v>
          </cell>
        </row>
        <row r="284">
          <cell r="B284">
            <v>46000100253</v>
          </cell>
          <cell r="C284" t="str">
            <v>S.VABIS</v>
          </cell>
          <cell r="D284" t="str">
            <v>AFM INT</v>
          </cell>
        </row>
        <row r="285">
          <cell r="B285">
            <v>46040600251</v>
          </cell>
          <cell r="C285" t="str">
            <v>FORD</v>
          </cell>
          <cell r="D285" t="str">
            <v>AFM INT</v>
          </cell>
        </row>
        <row r="286">
          <cell r="B286">
            <v>46065100252</v>
          </cell>
          <cell r="C286" t="str">
            <v>PEUGEOT</v>
          </cell>
          <cell r="D286" t="str">
            <v>AFM INT</v>
          </cell>
        </row>
        <row r="287">
          <cell r="B287">
            <v>46088900253</v>
          </cell>
          <cell r="C287" t="str">
            <v>S.VABIS</v>
          </cell>
          <cell r="D287" t="str">
            <v>AFM INT</v>
          </cell>
        </row>
        <row r="288">
          <cell r="B288">
            <v>46112500251</v>
          </cell>
          <cell r="C288" t="str">
            <v>FIAT</v>
          </cell>
          <cell r="D288" t="str">
            <v>AFM INT</v>
          </cell>
        </row>
        <row r="289">
          <cell r="B289">
            <v>46152300251</v>
          </cell>
          <cell r="C289" t="str">
            <v>FIAT</v>
          </cell>
          <cell r="D289" t="str">
            <v>AFM INT</v>
          </cell>
        </row>
        <row r="290">
          <cell r="B290">
            <v>46338600251</v>
          </cell>
          <cell r="C290" t="str">
            <v>IVECO</v>
          </cell>
          <cell r="D290" t="str">
            <v>AFM INT</v>
          </cell>
        </row>
        <row r="291">
          <cell r="B291">
            <v>46341100251</v>
          </cell>
          <cell r="C291" t="str">
            <v>PEUGEOT</v>
          </cell>
          <cell r="D291" t="str">
            <v>AFM INT</v>
          </cell>
        </row>
        <row r="292">
          <cell r="B292">
            <v>46349100251</v>
          </cell>
          <cell r="C292" t="str">
            <v>PEUGEOT</v>
          </cell>
          <cell r="D292" t="str">
            <v>AFM INT</v>
          </cell>
        </row>
        <row r="293">
          <cell r="B293">
            <v>46352200251</v>
          </cell>
          <cell r="C293" t="str">
            <v>IVECO</v>
          </cell>
          <cell r="D293" t="str">
            <v>AFM INT</v>
          </cell>
        </row>
        <row r="294">
          <cell r="B294">
            <v>46364700252</v>
          </cell>
          <cell r="C294" t="str">
            <v>PSA</v>
          </cell>
          <cell r="D294" t="str">
            <v>AFM INT</v>
          </cell>
        </row>
        <row r="295">
          <cell r="B295">
            <v>46365800252</v>
          </cell>
          <cell r="C295" t="str">
            <v>PSA</v>
          </cell>
          <cell r="D295" t="str">
            <v>AFM INT</v>
          </cell>
        </row>
        <row r="296">
          <cell r="B296">
            <v>46366900252</v>
          </cell>
          <cell r="C296" t="str">
            <v>RENAULT</v>
          </cell>
          <cell r="D296" t="str">
            <v>AFM INT</v>
          </cell>
        </row>
        <row r="297">
          <cell r="B297">
            <v>46367300252</v>
          </cell>
          <cell r="C297" t="str">
            <v>RENAULT</v>
          </cell>
          <cell r="D297" t="str">
            <v>AFM INT</v>
          </cell>
        </row>
        <row r="298">
          <cell r="B298">
            <v>46383900251</v>
          </cell>
          <cell r="C298" t="str">
            <v>RENAULT</v>
          </cell>
          <cell r="D298" t="str">
            <v>AFM INT</v>
          </cell>
        </row>
        <row r="299">
          <cell r="B299">
            <v>46383900252</v>
          </cell>
          <cell r="C299" t="str">
            <v>RENAULT</v>
          </cell>
          <cell r="D299" t="str">
            <v>AFM INT</v>
          </cell>
        </row>
        <row r="300">
          <cell r="B300">
            <v>46386300252</v>
          </cell>
          <cell r="C300" t="str">
            <v>PSA</v>
          </cell>
          <cell r="D300" t="str">
            <v>AFM INT</v>
          </cell>
        </row>
        <row r="301">
          <cell r="B301">
            <v>46716800251</v>
          </cell>
          <cell r="C301" t="str">
            <v>S.VABIS</v>
          </cell>
          <cell r="D301" t="str">
            <v>AFM INT</v>
          </cell>
        </row>
        <row r="302">
          <cell r="B302">
            <v>46730800251</v>
          </cell>
          <cell r="C302" t="str">
            <v>S.VABIS</v>
          </cell>
          <cell r="D302" t="str">
            <v>AFM INT</v>
          </cell>
        </row>
        <row r="303">
          <cell r="B303">
            <v>46731900251</v>
          </cell>
          <cell r="C303" t="str">
            <v>VOLVO</v>
          </cell>
          <cell r="D303" t="str">
            <v>AFM INT</v>
          </cell>
        </row>
        <row r="304">
          <cell r="B304">
            <v>46732000251</v>
          </cell>
          <cell r="C304" t="str">
            <v>VOLVO</v>
          </cell>
          <cell r="D304" t="str">
            <v>AFM INT</v>
          </cell>
        </row>
        <row r="305">
          <cell r="B305">
            <v>46764200251</v>
          </cell>
          <cell r="C305" t="str">
            <v>WM</v>
          </cell>
          <cell r="D305" t="str">
            <v>AFM INT</v>
          </cell>
        </row>
        <row r="306">
          <cell r="B306">
            <v>46776100253</v>
          </cell>
          <cell r="C306" t="str">
            <v>S.VABIS</v>
          </cell>
          <cell r="D306" t="str">
            <v>AFM INT</v>
          </cell>
        </row>
        <row r="307">
          <cell r="B307">
            <v>46793200253</v>
          </cell>
          <cell r="C307" t="str">
            <v>S.VABIS</v>
          </cell>
          <cell r="D307" t="str">
            <v>AFM INT</v>
          </cell>
        </row>
        <row r="308">
          <cell r="B308">
            <v>46848400251</v>
          </cell>
          <cell r="C308" t="str">
            <v>IVECO</v>
          </cell>
          <cell r="D308" t="str">
            <v>AFM INT</v>
          </cell>
        </row>
        <row r="309">
          <cell r="B309">
            <v>46886900251</v>
          </cell>
          <cell r="C309" t="str">
            <v>FABFAMOS</v>
          </cell>
          <cell r="D309" t="str">
            <v>AFM INT</v>
          </cell>
        </row>
        <row r="310">
          <cell r="B310">
            <v>46938000251</v>
          </cell>
          <cell r="C310" t="str">
            <v>KOMATSU</v>
          </cell>
          <cell r="D310" t="str">
            <v>AFM INT</v>
          </cell>
        </row>
        <row r="311">
          <cell r="B311">
            <v>40109400005</v>
          </cell>
          <cell r="C311" t="str">
            <v>FIAT</v>
          </cell>
          <cell r="D311" t="str">
            <v>OE DOM</v>
          </cell>
        </row>
        <row r="312">
          <cell r="B312">
            <v>40109400007</v>
          </cell>
          <cell r="C312" t="str">
            <v>FIAT</v>
          </cell>
          <cell r="D312" t="str">
            <v>OE DOM</v>
          </cell>
        </row>
        <row r="313">
          <cell r="B313">
            <v>42651900012</v>
          </cell>
          <cell r="C313" t="str">
            <v>S.STAR</v>
          </cell>
          <cell r="D313" t="str">
            <v>OE DOM</v>
          </cell>
        </row>
        <row r="314">
          <cell r="B314">
            <v>40000200051</v>
          </cell>
          <cell r="C314" t="str">
            <v>BMW</v>
          </cell>
          <cell r="D314" t="str">
            <v>OE EXP</v>
          </cell>
        </row>
        <row r="315">
          <cell r="B315">
            <v>40000900069</v>
          </cell>
          <cell r="C315" t="str">
            <v>ROVER</v>
          </cell>
          <cell r="D315" t="str">
            <v>OE EXP</v>
          </cell>
        </row>
        <row r="316">
          <cell r="B316">
            <v>40002000051</v>
          </cell>
          <cell r="C316" t="str">
            <v>BMW</v>
          </cell>
          <cell r="D316" t="str">
            <v>OE EXP</v>
          </cell>
        </row>
        <row r="317">
          <cell r="B317">
            <v>40002100063</v>
          </cell>
          <cell r="C317" t="str">
            <v>VOLVO</v>
          </cell>
          <cell r="D317" t="str">
            <v>OE EXP</v>
          </cell>
        </row>
        <row r="318">
          <cell r="B318">
            <v>40100800051</v>
          </cell>
          <cell r="C318" t="str">
            <v>BMW</v>
          </cell>
          <cell r="D318" t="str">
            <v>OE EXP</v>
          </cell>
        </row>
        <row r="319">
          <cell r="B319">
            <v>40102000051</v>
          </cell>
          <cell r="C319" t="str">
            <v>BMW</v>
          </cell>
          <cell r="D319" t="str">
            <v>OE EXP</v>
          </cell>
        </row>
        <row r="320">
          <cell r="B320">
            <v>40170601066</v>
          </cell>
          <cell r="C320" t="str">
            <v>M.BENZ</v>
          </cell>
          <cell r="D320" t="str">
            <v>OE EXP</v>
          </cell>
        </row>
        <row r="321">
          <cell r="B321">
            <v>40179701051</v>
          </cell>
          <cell r="C321" t="str">
            <v>BMW</v>
          </cell>
          <cell r="D321" t="str">
            <v>OE EXP</v>
          </cell>
        </row>
        <row r="322">
          <cell r="B322">
            <v>40195302065</v>
          </cell>
          <cell r="C322" t="str">
            <v>HONDA</v>
          </cell>
          <cell r="D322" t="str">
            <v>OE EXP</v>
          </cell>
        </row>
        <row r="323">
          <cell r="B323">
            <v>40197800051</v>
          </cell>
          <cell r="C323" t="str">
            <v>BMW</v>
          </cell>
          <cell r="D323" t="str">
            <v>OE EXP</v>
          </cell>
        </row>
        <row r="324">
          <cell r="B324">
            <v>47162802056</v>
          </cell>
          <cell r="C324" t="str">
            <v>LOTUS</v>
          </cell>
          <cell r="D324" t="str">
            <v>OE EXP</v>
          </cell>
        </row>
        <row r="325">
          <cell r="B325">
            <v>40000300066</v>
          </cell>
          <cell r="C325" t="str">
            <v>M.BENZ</v>
          </cell>
          <cell r="D325" t="str">
            <v>OE EXP</v>
          </cell>
        </row>
        <row r="326">
          <cell r="B326">
            <v>40000500065</v>
          </cell>
          <cell r="C326" t="str">
            <v>HONDA</v>
          </cell>
          <cell r="D326" t="str">
            <v>OE EXP</v>
          </cell>
        </row>
        <row r="327">
          <cell r="B327">
            <v>40001800051</v>
          </cell>
          <cell r="C327" t="str">
            <v>BMW</v>
          </cell>
          <cell r="D327" t="str">
            <v>OE EXP</v>
          </cell>
        </row>
        <row r="328">
          <cell r="B328">
            <v>40100801051</v>
          </cell>
          <cell r="C328" t="str">
            <v>BMW</v>
          </cell>
          <cell r="D328" t="str">
            <v>OE EXP</v>
          </cell>
        </row>
        <row r="329">
          <cell r="B329">
            <v>40101700351</v>
          </cell>
          <cell r="C329" t="str">
            <v>FIAT</v>
          </cell>
          <cell r="D329" t="str">
            <v>AFM EXP</v>
          </cell>
        </row>
        <row r="330">
          <cell r="B330">
            <v>40101700500</v>
          </cell>
          <cell r="C330" t="str">
            <v>FIAT</v>
          </cell>
          <cell r="D330" t="str">
            <v>AFM DOM</v>
          </cell>
        </row>
        <row r="331">
          <cell r="B331">
            <v>40107800005</v>
          </cell>
          <cell r="C331" t="str">
            <v>FIAT</v>
          </cell>
          <cell r="D331" t="str">
            <v>OE DOM</v>
          </cell>
        </row>
        <row r="332">
          <cell r="B332">
            <v>40107800007</v>
          </cell>
          <cell r="C332" t="str">
            <v>FIAT</v>
          </cell>
          <cell r="D332" t="str">
            <v>OE DOM</v>
          </cell>
        </row>
        <row r="333">
          <cell r="B333">
            <v>40107800351</v>
          </cell>
          <cell r="C333" t="str">
            <v>FIAT</v>
          </cell>
          <cell r="D333" t="str">
            <v>AFM EXP</v>
          </cell>
        </row>
        <row r="334">
          <cell r="B334">
            <v>40109400500</v>
          </cell>
          <cell r="C334" t="str">
            <v>FIAT</v>
          </cell>
          <cell r="D334" t="str">
            <v>AFM DOM</v>
          </cell>
        </row>
        <row r="335">
          <cell r="B335">
            <v>40140900253</v>
          </cell>
          <cell r="C335" t="str">
            <v>FORD</v>
          </cell>
          <cell r="D335" t="str">
            <v>AFM INT</v>
          </cell>
        </row>
        <row r="336">
          <cell r="B336">
            <v>40145300500</v>
          </cell>
          <cell r="C336" t="str">
            <v>CUMMINS</v>
          </cell>
          <cell r="D336" t="str">
            <v>AFM DOM</v>
          </cell>
        </row>
        <row r="337">
          <cell r="B337">
            <v>40145310500</v>
          </cell>
          <cell r="C337" t="str">
            <v>CUMMINS</v>
          </cell>
          <cell r="D337" t="str">
            <v>AFM DOM</v>
          </cell>
        </row>
        <row r="338">
          <cell r="B338">
            <v>40147200251</v>
          </cell>
          <cell r="C338" t="str">
            <v>FIAT</v>
          </cell>
          <cell r="D338" t="str">
            <v>AFM INT</v>
          </cell>
        </row>
        <row r="339">
          <cell r="B339">
            <v>40147300251</v>
          </cell>
          <cell r="C339" t="str">
            <v>FIAT</v>
          </cell>
          <cell r="D339" t="str">
            <v>AFM INT</v>
          </cell>
        </row>
        <row r="340">
          <cell r="B340">
            <v>40152010251</v>
          </cell>
          <cell r="C340" t="str">
            <v>FORD</v>
          </cell>
          <cell r="D340" t="str">
            <v>AFM INT</v>
          </cell>
        </row>
        <row r="341">
          <cell r="B341">
            <v>40154000500</v>
          </cell>
          <cell r="C341" t="str">
            <v>MITSUBISHI</v>
          </cell>
          <cell r="D341" t="str">
            <v>AFM DOM</v>
          </cell>
        </row>
        <row r="342">
          <cell r="B342">
            <v>40155900251</v>
          </cell>
          <cell r="C342" t="str">
            <v>MITS.</v>
          </cell>
          <cell r="D342" t="str">
            <v>AFM INT</v>
          </cell>
        </row>
        <row r="343">
          <cell r="B343">
            <v>40155900500</v>
          </cell>
          <cell r="C343" t="str">
            <v>MITS.</v>
          </cell>
          <cell r="D343" t="str">
            <v>AFM DOM</v>
          </cell>
        </row>
        <row r="344">
          <cell r="B344">
            <v>40181002066</v>
          </cell>
          <cell r="C344" t="str">
            <v>M.BENZ</v>
          </cell>
          <cell r="D344" t="str">
            <v>OE EXP</v>
          </cell>
        </row>
        <row r="345">
          <cell r="B345">
            <v>40181201051</v>
          </cell>
          <cell r="C345" t="str">
            <v>BMW</v>
          </cell>
          <cell r="D345" t="str">
            <v>OE EXP</v>
          </cell>
        </row>
        <row r="346">
          <cell r="B346">
            <v>40200110500</v>
          </cell>
          <cell r="C346" t="str">
            <v>BEDFORD</v>
          </cell>
          <cell r="D346" t="str">
            <v>AFM DOM</v>
          </cell>
        </row>
        <row r="347">
          <cell r="B347">
            <v>40200200251</v>
          </cell>
          <cell r="C347" t="str">
            <v>OPEL</v>
          </cell>
          <cell r="D347" t="str">
            <v>AFM INT</v>
          </cell>
        </row>
        <row r="348">
          <cell r="B348">
            <v>40200400500</v>
          </cell>
          <cell r="C348" t="str">
            <v>BLMC</v>
          </cell>
          <cell r="D348" t="str">
            <v>AFM DOM</v>
          </cell>
        </row>
        <row r="349">
          <cell r="B349">
            <v>40200700500</v>
          </cell>
          <cell r="C349" t="str">
            <v>IVECO</v>
          </cell>
          <cell r="D349" t="str">
            <v>AFM DOM</v>
          </cell>
        </row>
        <row r="350">
          <cell r="B350">
            <v>40200800500</v>
          </cell>
          <cell r="C350" t="str">
            <v>BMC</v>
          </cell>
          <cell r="D350" t="str">
            <v>AFM DOM</v>
          </cell>
        </row>
        <row r="351">
          <cell r="B351">
            <v>40200810500</v>
          </cell>
          <cell r="C351" t="str">
            <v>BMC</v>
          </cell>
          <cell r="D351" t="str">
            <v>AFM DOM</v>
          </cell>
        </row>
        <row r="352">
          <cell r="B352">
            <v>40200820500</v>
          </cell>
          <cell r="C352" t="str">
            <v>BMC</v>
          </cell>
          <cell r="D352" t="str">
            <v>AFM DOM</v>
          </cell>
        </row>
        <row r="353">
          <cell r="B353">
            <v>40201600500</v>
          </cell>
          <cell r="C353" t="str">
            <v>NİSSAN</v>
          </cell>
          <cell r="D353" t="str">
            <v>AFM DOM</v>
          </cell>
        </row>
        <row r="354">
          <cell r="B354">
            <v>40202000251</v>
          </cell>
          <cell r="C354" t="str">
            <v>FIAT</v>
          </cell>
          <cell r="D354" t="str">
            <v>AFM INT</v>
          </cell>
        </row>
        <row r="355">
          <cell r="B355">
            <v>40206600251</v>
          </cell>
          <cell r="C355" t="str">
            <v>PEUGEOT</v>
          </cell>
          <cell r="D355" t="str">
            <v>AFM INT</v>
          </cell>
        </row>
        <row r="356">
          <cell r="B356">
            <v>40207400251</v>
          </cell>
          <cell r="C356" t="str">
            <v>FORD</v>
          </cell>
          <cell r="D356" t="str">
            <v>AFM INT</v>
          </cell>
        </row>
        <row r="357">
          <cell r="B357">
            <v>40210200500</v>
          </cell>
          <cell r="C357" t="str">
            <v>BMC</v>
          </cell>
          <cell r="D357" t="str">
            <v>AFM DOM</v>
          </cell>
        </row>
        <row r="358">
          <cell r="B358">
            <v>40212700500</v>
          </cell>
          <cell r="C358" t="str">
            <v>FIAT</v>
          </cell>
          <cell r="D358" t="str">
            <v>AFM DOM</v>
          </cell>
        </row>
        <row r="359">
          <cell r="B359">
            <v>40213500251</v>
          </cell>
          <cell r="C359" t="str">
            <v>M.BENZ</v>
          </cell>
          <cell r="D359" t="str">
            <v>AFM INT</v>
          </cell>
        </row>
        <row r="360">
          <cell r="B360">
            <v>40213510500</v>
          </cell>
          <cell r="C360" t="str">
            <v>M.BENZ</v>
          </cell>
          <cell r="D360" t="str">
            <v>AFM DOM</v>
          </cell>
        </row>
        <row r="361">
          <cell r="B361">
            <v>40213520500</v>
          </cell>
          <cell r="C361" t="str">
            <v>M.BENZ</v>
          </cell>
          <cell r="D361" t="str">
            <v>AFM DOM</v>
          </cell>
        </row>
        <row r="362">
          <cell r="B362">
            <v>40214110500</v>
          </cell>
          <cell r="C362" t="str">
            <v>DAF</v>
          </cell>
          <cell r="D362" t="str">
            <v>AFM DOM</v>
          </cell>
        </row>
        <row r="363">
          <cell r="B363">
            <v>40215200251</v>
          </cell>
          <cell r="C363" t="str">
            <v>PEUGEOT</v>
          </cell>
          <cell r="D363" t="str">
            <v>AFM INT</v>
          </cell>
        </row>
        <row r="364">
          <cell r="B364">
            <v>40215400500</v>
          </cell>
          <cell r="C364" t="str">
            <v>FIAT</v>
          </cell>
          <cell r="D364" t="str">
            <v>AFM DOM</v>
          </cell>
        </row>
        <row r="365">
          <cell r="B365">
            <v>40215600251</v>
          </cell>
          <cell r="C365" t="str">
            <v>FIAT</v>
          </cell>
          <cell r="D365" t="str">
            <v>AFM INT</v>
          </cell>
        </row>
        <row r="366">
          <cell r="B366">
            <v>40215600500</v>
          </cell>
          <cell r="C366" t="str">
            <v>FIAT</v>
          </cell>
          <cell r="D366" t="str">
            <v>AFM DOM</v>
          </cell>
        </row>
        <row r="367">
          <cell r="B367">
            <v>40215620500</v>
          </cell>
          <cell r="C367" t="str">
            <v>FIAT</v>
          </cell>
          <cell r="D367" t="str">
            <v>AFM DOM</v>
          </cell>
        </row>
        <row r="368">
          <cell r="B368">
            <v>40216500500</v>
          </cell>
          <cell r="C368" t="str">
            <v>FORD</v>
          </cell>
          <cell r="D368" t="str">
            <v>AFM DOM</v>
          </cell>
        </row>
        <row r="369">
          <cell r="B369">
            <v>40219600500</v>
          </cell>
          <cell r="C369" t="str">
            <v>IKARUS</v>
          </cell>
          <cell r="D369" t="str">
            <v>AFM DOM</v>
          </cell>
        </row>
        <row r="370">
          <cell r="B370">
            <v>40219800351</v>
          </cell>
          <cell r="C370" t="str">
            <v>PERKINS</v>
          </cell>
          <cell r="D370" t="str">
            <v>AFM EXP</v>
          </cell>
        </row>
        <row r="371">
          <cell r="B371">
            <v>40220400251</v>
          </cell>
          <cell r="C371" t="str">
            <v>BEDFORD</v>
          </cell>
          <cell r="D371" t="str">
            <v>AFM INT</v>
          </cell>
        </row>
        <row r="372">
          <cell r="B372">
            <v>40221800500</v>
          </cell>
          <cell r="C372" t="str">
            <v>M.BENZ</v>
          </cell>
          <cell r="D372" t="str">
            <v>AFM DOM</v>
          </cell>
        </row>
        <row r="373">
          <cell r="B373">
            <v>40221910500</v>
          </cell>
          <cell r="C373" t="str">
            <v>M.BENZ</v>
          </cell>
          <cell r="D373" t="str">
            <v>AFM DOM</v>
          </cell>
        </row>
        <row r="374">
          <cell r="B374">
            <v>40225600251</v>
          </cell>
          <cell r="C374" t="str">
            <v>FIAT</v>
          </cell>
          <cell r="D374" t="str">
            <v>AFM INT</v>
          </cell>
        </row>
        <row r="375">
          <cell r="B375">
            <v>40228300500</v>
          </cell>
          <cell r="C375" t="str">
            <v>MAN</v>
          </cell>
          <cell r="D375" t="str">
            <v>AFM DOM</v>
          </cell>
        </row>
        <row r="376">
          <cell r="B376">
            <v>40235200251</v>
          </cell>
          <cell r="C376" t="str">
            <v>OPEL</v>
          </cell>
          <cell r="D376" t="str">
            <v>AFM INT</v>
          </cell>
        </row>
        <row r="377">
          <cell r="B377">
            <v>40235510251</v>
          </cell>
          <cell r="C377" t="str">
            <v>IVECO</v>
          </cell>
          <cell r="D377" t="str">
            <v>AFM INT</v>
          </cell>
        </row>
        <row r="378">
          <cell r="B378">
            <v>40236700351</v>
          </cell>
          <cell r="C378" t="str">
            <v>PERKINS</v>
          </cell>
          <cell r="D378" t="str">
            <v>AFM EXP</v>
          </cell>
        </row>
        <row r="379">
          <cell r="B379">
            <v>40237510251</v>
          </cell>
          <cell r="C379" t="str">
            <v>FIAT</v>
          </cell>
          <cell r="D379" t="str">
            <v>AFM INT</v>
          </cell>
        </row>
        <row r="380">
          <cell r="B380">
            <v>40238300251</v>
          </cell>
          <cell r="C380" t="str">
            <v>KOMATSU</v>
          </cell>
          <cell r="D380" t="str">
            <v>AFM INT</v>
          </cell>
        </row>
        <row r="381">
          <cell r="B381">
            <v>40242400500</v>
          </cell>
          <cell r="C381" t="str">
            <v>M.BENZ</v>
          </cell>
          <cell r="D381" t="str">
            <v>AFM DOM</v>
          </cell>
        </row>
        <row r="382">
          <cell r="B382">
            <v>40242410500</v>
          </cell>
          <cell r="C382" t="str">
            <v>M.BENZ</v>
          </cell>
          <cell r="D382" t="str">
            <v>AFM DOM</v>
          </cell>
        </row>
        <row r="383">
          <cell r="B383">
            <v>40247400251</v>
          </cell>
          <cell r="C383" t="str">
            <v>PEUGEOT</v>
          </cell>
          <cell r="D383" t="str">
            <v>AFM INT</v>
          </cell>
        </row>
        <row r="384">
          <cell r="B384">
            <v>40247810251</v>
          </cell>
          <cell r="C384" t="str">
            <v>FIAT</v>
          </cell>
          <cell r="D384" t="str">
            <v>AFM INT</v>
          </cell>
        </row>
        <row r="385">
          <cell r="B385">
            <v>40248300251</v>
          </cell>
          <cell r="C385" t="str">
            <v>PEUGEOT</v>
          </cell>
          <cell r="D385" t="str">
            <v>AFM INT</v>
          </cell>
        </row>
        <row r="386">
          <cell r="B386">
            <v>40250700251</v>
          </cell>
          <cell r="C386" t="str">
            <v>VW</v>
          </cell>
          <cell r="D386" t="str">
            <v>AFM INT</v>
          </cell>
        </row>
        <row r="387">
          <cell r="B387">
            <v>40251700500</v>
          </cell>
          <cell r="C387" t="str">
            <v>FORD</v>
          </cell>
          <cell r="D387" t="str">
            <v>AFM DOM</v>
          </cell>
        </row>
        <row r="388">
          <cell r="B388">
            <v>40251720500</v>
          </cell>
          <cell r="C388" t="str">
            <v>FORD</v>
          </cell>
          <cell r="D388" t="str">
            <v>AFM DOM</v>
          </cell>
        </row>
        <row r="389">
          <cell r="B389">
            <v>40253300500</v>
          </cell>
          <cell r="C389" t="str">
            <v>FORD</v>
          </cell>
          <cell r="D389" t="str">
            <v>AFM DOM</v>
          </cell>
        </row>
        <row r="390">
          <cell r="B390">
            <v>40253800500</v>
          </cell>
          <cell r="C390" t="str">
            <v>PERKINS</v>
          </cell>
          <cell r="D390" t="str">
            <v>AFM DOM</v>
          </cell>
        </row>
        <row r="391">
          <cell r="B391">
            <v>40254800251</v>
          </cell>
          <cell r="C391" t="str">
            <v>M.BENZ</v>
          </cell>
          <cell r="D391" t="str">
            <v>AFM INT</v>
          </cell>
        </row>
        <row r="392">
          <cell r="B392">
            <v>40256300500</v>
          </cell>
          <cell r="C392" t="str">
            <v>FORD</v>
          </cell>
          <cell r="D392" t="str">
            <v>AFM DOM</v>
          </cell>
        </row>
        <row r="393">
          <cell r="B393">
            <v>40258001500</v>
          </cell>
          <cell r="C393" t="str">
            <v>M.BENZ</v>
          </cell>
          <cell r="D393" t="str">
            <v>AFM DOM</v>
          </cell>
        </row>
        <row r="394">
          <cell r="B394">
            <v>40258010351</v>
          </cell>
          <cell r="C394" t="str">
            <v>M.BENZ</v>
          </cell>
          <cell r="D394" t="str">
            <v>AFM EXP</v>
          </cell>
        </row>
        <row r="395">
          <cell r="B395">
            <v>40258011500</v>
          </cell>
          <cell r="C395" t="str">
            <v>M.BENZ</v>
          </cell>
          <cell r="D395" t="str">
            <v>AFM DOM</v>
          </cell>
        </row>
        <row r="396">
          <cell r="B396">
            <v>40258020351</v>
          </cell>
          <cell r="C396" t="str">
            <v>M.BENZ</v>
          </cell>
          <cell r="D396" t="str">
            <v>AFM EXP</v>
          </cell>
        </row>
        <row r="397">
          <cell r="B397">
            <v>40258061500</v>
          </cell>
          <cell r="C397" t="str">
            <v>M.BENZ</v>
          </cell>
          <cell r="D397" t="str">
            <v>AFM DOM</v>
          </cell>
        </row>
        <row r="398">
          <cell r="B398">
            <v>40258100500</v>
          </cell>
          <cell r="C398" t="str">
            <v>FORD</v>
          </cell>
          <cell r="D398" t="str">
            <v>AFM DOM</v>
          </cell>
        </row>
        <row r="399">
          <cell r="B399">
            <v>40258400500</v>
          </cell>
          <cell r="C399" t="str">
            <v>FORD</v>
          </cell>
          <cell r="D399" t="str">
            <v>AFM DOM</v>
          </cell>
        </row>
        <row r="400">
          <cell r="B400">
            <v>40258810351</v>
          </cell>
          <cell r="C400" t="str">
            <v>M.BENZ</v>
          </cell>
          <cell r="D400" t="str">
            <v>AFM EXP</v>
          </cell>
        </row>
        <row r="401">
          <cell r="B401">
            <v>40258900351</v>
          </cell>
          <cell r="C401" t="str">
            <v>M.BENZ</v>
          </cell>
          <cell r="D401" t="str">
            <v>AFM EXP</v>
          </cell>
        </row>
        <row r="402">
          <cell r="B402">
            <v>40258910351</v>
          </cell>
          <cell r="C402" t="str">
            <v>M.BENZ</v>
          </cell>
          <cell r="D402" t="str">
            <v>AFM EXP</v>
          </cell>
        </row>
        <row r="403">
          <cell r="B403">
            <v>40259200500</v>
          </cell>
          <cell r="C403" t="str">
            <v>FORD</v>
          </cell>
          <cell r="D403" t="str">
            <v>AFM DOM</v>
          </cell>
        </row>
        <row r="404">
          <cell r="B404">
            <v>40259220500</v>
          </cell>
          <cell r="C404" t="str">
            <v>FORD</v>
          </cell>
          <cell r="D404" t="str">
            <v>AFM DOM</v>
          </cell>
        </row>
        <row r="405">
          <cell r="B405">
            <v>40259300500</v>
          </cell>
          <cell r="C405" t="str">
            <v>FORD</v>
          </cell>
          <cell r="D405" t="str">
            <v>AFM DOM</v>
          </cell>
        </row>
        <row r="406">
          <cell r="B406">
            <v>40259320500</v>
          </cell>
          <cell r="C406" t="str">
            <v>FORD</v>
          </cell>
          <cell r="D406" t="str">
            <v>AFM DOM</v>
          </cell>
        </row>
        <row r="407">
          <cell r="B407">
            <v>40262400251</v>
          </cell>
          <cell r="C407" t="str">
            <v>M.BENZ</v>
          </cell>
          <cell r="D407" t="str">
            <v>AFM INT</v>
          </cell>
        </row>
        <row r="408">
          <cell r="B408">
            <v>40267510500</v>
          </cell>
          <cell r="C408" t="str">
            <v>PERKINS</v>
          </cell>
          <cell r="D408" t="str">
            <v>AFM DOM</v>
          </cell>
        </row>
        <row r="409">
          <cell r="B409">
            <v>40271000500</v>
          </cell>
          <cell r="C409" t="str">
            <v>MAZDA</v>
          </cell>
          <cell r="D409" t="str">
            <v>AFM DOM</v>
          </cell>
        </row>
        <row r="410">
          <cell r="B410">
            <v>40272100251</v>
          </cell>
          <cell r="C410" t="str">
            <v>M.BENZ</v>
          </cell>
          <cell r="D410" t="str">
            <v>AFM INT</v>
          </cell>
        </row>
        <row r="411">
          <cell r="B411">
            <v>40276700500</v>
          </cell>
          <cell r="C411" t="str">
            <v>MAZDA</v>
          </cell>
          <cell r="D411" t="str">
            <v>AFM DOM</v>
          </cell>
        </row>
        <row r="412">
          <cell r="B412">
            <v>40276800251</v>
          </cell>
          <cell r="C412" t="str">
            <v>MAN</v>
          </cell>
          <cell r="D412" t="str">
            <v>AFM INT</v>
          </cell>
        </row>
        <row r="413">
          <cell r="B413">
            <v>40278500500</v>
          </cell>
          <cell r="C413" t="str">
            <v>PERKINS</v>
          </cell>
          <cell r="D413" t="str">
            <v>AFM DOM</v>
          </cell>
        </row>
        <row r="414">
          <cell r="B414">
            <v>40279500251</v>
          </cell>
          <cell r="C414" t="str">
            <v>VW</v>
          </cell>
          <cell r="D414" t="str">
            <v>AFM INT</v>
          </cell>
        </row>
        <row r="415">
          <cell r="B415">
            <v>40282400251</v>
          </cell>
          <cell r="C415" t="str">
            <v>STEYR</v>
          </cell>
          <cell r="D415" t="str">
            <v>AFM INT</v>
          </cell>
        </row>
        <row r="416">
          <cell r="B416">
            <v>40283600251</v>
          </cell>
          <cell r="C416" t="str">
            <v>VW</v>
          </cell>
          <cell r="D416" t="str">
            <v>AFM INT</v>
          </cell>
        </row>
        <row r="417">
          <cell r="B417">
            <v>40284000500</v>
          </cell>
          <cell r="C417" t="str">
            <v>MITSUBI.</v>
          </cell>
          <cell r="D417" t="str">
            <v>AFM DOM</v>
          </cell>
        </row>
        <row r="418">
          <cell r="B418">
            <v>40286400500</v>
          </cell>
          <cell r="C418" t="str">
            <v>IVECO</v>
          </cell>
          <cell r="D418" t="str">
            <v>AFM DOM</v>
          </cell>
        </row>
        <row r="419">
          <cell r="B419">
            <v>40289310251</v>
          </cell>
          <cell r="C419" t="str">
            <v>IVECO</v>
          </cell>
          <cell r="D419" t="str">
            <v>AFM INT</v>
          </cell>
        </row>
        <row r="420">
          <cell r="B420">
            <v>40289600251</v>
          </cell>
          <cell r="C420" t="str">
            <v>LANCIA</v>
          </cell>
          <cell r="D420" t="str">
            <v>AFM INT</v>
          </cell>
        </row>
        <row r="421">
          <cell r="B421">
            <v>40290100500</v>
          </cell>
          <cell r="C421" t="str">
            <v>PEUGEOT</v>
          </cell>
          <cell r="D421" t="str">
            <v>AFM DOM</v>
          </cell>
        </row>
        <row r="422">
          <cell r="B422">
            <v>40290200500</v>
          </cell>
          <cell r="C422" t="str">
            <v>PEUGEOT</v>
          </cell>
          <cell r="D422" t="str">
            <v>AFM DOM</v>
          </cell>
        </row>
        <row r="423">
          <cell r="B423">
            <v>40290210500</v>
          </cell>
          <cell r="C423" t="str">
            <v>PEUGEOT</v>
          </cell>
          <cell r="D423" t="str">
            <v>AFM DOM</v>
          </cell>
        </row>
        <row r="424">
          <cell r="B424">
            <v>40290700500</v>
          </cell>
          <cell r="C424" t="str">
            <v>RENAULT</v>
          </cell>
          <cell r="D424" t="str">
            <v>AFM DOM</v>
          </cell>
        </row>
        <row r="425">
          <cell r="B425">
            <v>40292501500</v>
          </cell>
          <cell r="C425" t="str">
            <v>MAN</v>
          </cell>
          <cell r="D425" t="str">
            <v>AFM DOM</v>
          </cell>
        </row>
        <row r="426">
          <cell r="B426">
            <v>40298400500</v>
          </cell>
          <cell r="C426" t="str">
            <v>VM</v>
          </cell>
          <cell r="D426" t="str">
            <v>AFM DOM</v>
          </cell>
        </row>
        <row r="427">
          <cell r="B427">
            <v>40416100251</v>
          </cell>
          <cell r="C427" t="str">
            <v>PERKINS</v>
          </cell>
          <cell r="D427" t="str">
            <v>AFM INT</v>
          </cell>
        </row>
        <row r="428">
          <cell r="B428">
            <v>40419500500</v>
          </cell>
          <cell r="C428" t="str">
            <v>FORD</v>
          </cell>
          <cell r="D428" t="str">
            <v>AFM DOM</v>
          </cell>
        </row>
        <row r="429">
          <cell r="B429">
            <v>40419540500</v>
          </cell>
          <cell r="C429" t="str">
            <v>FORD</v>
          </cell>
          <cell r="D429" t="str">
            <v>AFM DOM</v>
          </cell>
        </row>
        <row r="430">
          <cell r="B430">
            <v>40419550500</v>
          </cell>
          <cell r="C430" t="str">
            <v>FORD</v>
          </cell>
          <cell r="D430" t="str">
            <v>AFM DOM</v>
          </cell>
        </row>
        <row r="431">
          <cell r="B431">
            <v>40434400251</v>
          </cell>
          <cell r="C431" t="str">
            <v>PERKINS</v>
          </cell>
          <cell r="D431" t="str">
            <v>AFM INT</v>
          </cell>
        </row>
        <row r="432">
          <cell r="B432">
            <v>40458200351</v>
          </cell>
          <cell r="C432" t="str">
            <v>PERKINS</v>
          </cell>
          <cell r="D432" t="str">
            <v>AFM EXP</v>
          </cell>
        </row>
        <row r="433">
          <cell r="B433">
            <v>40458200500</v>
          </cell>
          <cell r="C433" t="str">
            <v>PERKINS</v>
          </cell>
          <cell r="D433" t="str">
            <v>AFM DOM</v>
          </cell>
        </row>
        <row r="434">
          <cell r="B434">
            <v>40458210500</v>
          </cell>
          <cell r="C434" t="str">
            <v>PERKINS</v>
          </cell>
          <cell r="D434" t="str">
            <v>AFM DOM</v>
          </cell>
        </row>
        <row r="435">
          <cell r="B435">
            <v>40458220500</v>
          </cell>
          <cell r="C435" t="str">
            <v>PERKINS</v>
          </cell>
          <cell r="D435" t="str">
            <v>AFM DOM</v>
          </cell>
        </row>
        <row r="436">
          <cell r="B436">
            <v>40473100500</v>
          </cell>
          <cell r="C436" t="str">
            <v>CUMMINS</v>
          </cell>
          <cell r="D436" t="str">
            <v>AFM DOM</v>
          </cell>
        </row>
        <row r="437">
          <cell r="B437">
            <v>40473120500</v>
          </cell>
          <cell r="C437" t="str">
            <v>CUMMINS</v>
          </cell>
          <cell r="D437" t="str">
            <v>AFM DOM</v>
          </cell>
        </row>
        <row r="438">
          <cell r="B438">
            <v>40498000500</v>
          </cell>
          <cell r="C438" t="str">
            <v>KIA</v>
          </cell>
          <cell r="D438" t="str">
            <v>AFM DOM</v>
          </cell>
        </row>
        <row r="439">
          <cell r="B439">
            <v>40500200500</v>
          </cell>
          <cell r="C439" t="str">
            <v>BMC</v>
          </cell>
          <cell r="D439" t="str">
            <v>AFM DOM</v>
          </cell>
        </row>
        <row r="440">
          <cell r="B440">
            <v>42617700500</v>
          </cell>
          <cell r="C440" t="str">
            <v>S.STAR</v>
          </cell>
          <cell r="D440" t="str">
            <v>AFM DOM</v>
          </cell>
        </row>
        <row r="441">
          <cell r="B441">
            <v>43511500500</v>
          </cell>
          <cell r="C441" t="str">
            <v>BUKH</v>
          </cell>
          <cell r="D441" t="str">
            <v>AFM DOM</v>
          </cell>
        </row>
        <row r="442">
          <cell r="B442">
            <v>43708700500</v>
          </cell>
          <cell r="C442" t="str">
            <v>FORD</v>
          </cell>
          <cell r="D442" t="str">
            <v>AFM DOM</v>
          </cell>
        </row>
        <row r="443">
          <cell r="B443">
            <v>44005100500</v>
          </cell>
          <cell r="C443" t="str">
            <v>VOLVO</v>
          </cell>
          <cell r="D443" t="str">
            <v>AFM DOM</v>
          </cell>
        </row>
        <row r="444">
          <cell r="B444">
            <v>44500400251</v>
          </cell>
          <cell r="C444" t="str">
            <v>S.VABIS</v>
          </cell>
          <cell r="D444" t="str">
            <v>AFM INT</v>
          </cell>
        </row>
        <row r="445">
          <cell r="B445">
            <v>44500400500</v>
          </cell>
          <cell r="C445" t="str">
            <v>S.VABİS</v>
          </cell>
          <cell r="D445" t="str">
            <v>AFM DOM</v>
          </cell>
        </row>
        <row r="446">
          <cell r="B446">
            <v>44500900500</v>
          </cell>
          <cell r="C446" t="str">
            <v>BMC</v>
          </cell>
          <cell r="D446" t="str">
            <v>AFM DOM</v>
          </cell>
        </row>
        <row r="447">
          <cell r="B447">
            <v>44501400052</v>
          </cell>
          <cell r="C447" t="str">
            <v>M.BENZ</v>
          </cell>
          <cell r="D447" t="str">
            <v>OE EXP</v>
          </cell>
        </row>
        <row r="448">
          <cell r="B448">
            <v>44503700351</v>
          </cell>
          <cell r="C448" t="str">
            <v>MAN</v>
          </cell>
          <cell r="D448" t="str">
            <v>AFM EXP</v>
          </cell>
        </row>
        <row r="449">
          <cell r="B449">
            <v>44503700500</v>
          </cell>
          <cell r="C449" t="str">
            <v>MAN</v>
          </cell>
          <cell r="D449" t="str">
            <v>AFM DOM</v>
          </cell>
        </row>
        <row r="450">
          <cell r="B450">
            <v>44505300500</v>
          </cell>
          <cell r="C450" t="str">
            <v>VOLVO</v>
          </cell>
          <cell r="D450" t="str">
            <v>AFM DOM</v>
          </cell>
        </row>
        <row r="451">
          <cell r="B451">
            <v>44507100351</v>
          </cell>
          <cell r="C451" t="str">
            <v>J.DEERE</v>
          </cell>
          <cell r="D451" t="str">
            <v>AFM EXP</v>
          </cell>
        </row>
        <row r="452">
          <cell r="B452">
            <v>44508500500</v>
          </cell>
          <cell r="C452" t="str">
            <v>S.VABIS</v>
          </cell>
          <cell r="D452" t="str">
            <v>AFM DOM</v>
          </cell>
        </row>
        <row r="453">
          <cell r="B453">
            <v>44510800351</v>
          </cell>
          <cell r="C453" t="str">
            <v>STEYR</v>
          </cell>
          <cell r="D453" t="str">
            <v>AFM EXP</v>
          </cell>
        </row>
        <row r="454">
          <cell r="B454">
            <v>44511600251</v>
          </cell>
          <cell r="C454" t="str">
            <v>M.BENZ</v>
          </cell>
          <cell r="D454" t="str">
            <v>AFM INT</v>
          </cell>
        </row>
        <row r="455">
          <cell r="B455">
            <v>44511600351</v>
          </cell>
          <cell r="C455" t="str">
            <v>M.BENZ</v>
          </cell>
          <cell r="D455" t="str">
            <v>AFM EXP</v>
          </cell>
        </row>
        <row r="456">
          <cell r="B456">
            <v>44511600500</v>
          </cell>
          <cell r="C456" t="str">
            <v>M.BENZ</v>
          </cell>
          <cell r="D456" t="str">
            <v>AFM DOM</v>
          </cell>
        </row>
        <row r="457">
          <cell r="B457">
            <v>44511700251</v>
          </cell>
          <cell r="C457" t="str">
            <v>IHC</v>
          </cell>
          <cell r="D457" t="str">
            <v>AFM INT</v>
          </cell>
        </row>
        <row r="458">
          <cell r="B458">
            <v>44516600251</v>
          </cell>
          <cell r="C458" t="str">
            <v>M.BENZ</v>
          </cell>
          <cell r="D458" t="str">
            <v>AFM INT</v>
          </cell>
        </row>
        <row r="459">
          <cell r="B459">
            <v>44516600351</v>
          </cell>
          <cell r="C459" t="str">
            <v>M.BENZ</v>
          </cell>
          <cell r="D459" t="str">
            <v>AFM EXP</v>
          </cell>
        </row>
        <row r="460">
          <cell r="B460">
            <v>44516600500</v>
          </cell>
          <cell r="C460" t="str">
            <v>M.BENZ</v>
          </cell>
          <cell r="D460" t="str">
            <v>AFM DOM</v>
          </cell>
        </row>
        <row r="461">
          <cell r="B461">
            <v>44520300251</v>
          </cell>
          <cell r="C461" t="str">
            <v>M.BENZ</v>
          </cell>
          <cell r="D461" t="str">
            <v>AFM INT</v>
          </cell>
        </row>
        <row r="462">
          <cell r="B462">
            <v>44523100251</v>
          </cell>
          <cell r="C462" t="str">
            <v>M.BENZ</v>
          </cell>
          <cell r="D462" t="str">
            <v>AFM INT</v>
          </cell>
        </row>
        <row r="463">
          <cell r="B463">
            <v>44527400251</v>
          </cell>
          <cell r="C463" t="str">
            <v>J.DEERE</v>
          </cell>
          <cell r="D463" t="str">
            <v>AFM INT</v>
          </cell>
        </row>
        <row r="464">
          <cell r="B464">
            <v>44529200500</v>
          </cell>
          <cell r="C464" t="str">
            <v>MAN</v>
          </cell>
          <cell r="D464" t="str">
            <v>AFM DOM</v>
          </cell>
        </row>
        <row r="465">
          <cell r="B465">
            <v>44560000500</v>
          </cell>
          <cell r="C465" t="str">
            <v>VOLVO</v>
          </cell>
          <cell r="D465" t="str">
            <v>AFM DOM</v>
          </cell>
        </row>
        <row r="466">
          <cell r="B466">
            <v>44568701052</v>
          </cell>
          <cell r="C466" t="str">
            <v>M.BENZ</v>
          </cell>
          <cell r="D466" t="str">
            <v>OE EXP</v>
          </cell>
        </row>
        <row r="467">
          <cell r="B467">
            <v>44569800500</v>
          </cell>
          <cell r="C467" t="str">
            <v>M.BENZ</v>
          </cell>
          <cell r="D467" t="str">
            <v>AFM DOM</v>
          </cell>
        </row>
        <row r="468">
          <cell r="B468">
            <v>44570800500</v>
          </cell>
          <cell r="C468" t="str">
            <v>M.BENZ</v>
          </cell>
          <cell r="D468" t="str">
            <v>AFM DOM</v>
          </cell>
        </row>
        <row r="469">
          <cell r="B469">
            <v>44581100251</v>
          </cell>
          <cell r="C469" t="str">
            <v>M.BENZ</v>
          </cell>
          <cell r="D469" t="str">
            <v>AFM INT</v>
          </cell>
        </row>
        <row r="470">
          <cell r="B470">
            <v>44584100351</v>
          </cell>
          <cell r="C470" t="str">
            <v>M.BENZ</v>
          </cell>
          <cell r="D470" t="str">
            <v>AFM EXP</v>
          </cell>
        </row>
        <row r="471">
          <cell r="B471">
            <v>44584100500</v>
          </cell>
          <cell r="C471" t="str">
            <v>M.BENZ</v>
          </cell>
          <cell r="D471" t="str">
            <v>AFM DOM</v>
          </cell>
        </row>
        <row r="472">
          <cell r="B472">
            <v>44589000253</v>
          </cell>
          <cell r="C472" t="str">
            <v>VOLVO</v>
          </cell>
          <cell r="D472" t="str">
            <v>AFM INT</v>
          </cell>
        </row>
        <row r="473">
          <cell r="B473">
            <v>44593300253</v>
          </cell>
          <cell r="C473" t="str">
            <v>S.VABIS</v>
          </cell>
          <cell r="D473" t="str">
            <v>AFM INT</v>
          </cell>
        </row>
        <row r="474">
          <cell r="B474">
            <v>44597601052</v>
          </cell>
          <cell r="C474" t="str">
            <v>M.BENZ</v>
          </cell>
          <cell r="D474" t="str">
            <v>OE EXP</v>
          </cell>
        </row>
        <row r="475">
          <cell r="B475">
            <v>44701100500</v>
          </cell>
          <cell r="C475" t="str">
            <v>BMC</v>
          </cell>
          <cell r="D475" t="str">
            <v>AFM DOM</v>
          </cell>
        </row>
        <row r="476">
          <cell r="B476">
            <v>46004200251</v>
          </cell>
          <cell r="C476" t="str">
            <v>PEUGEOT</v>
          </cell>
          <cell r="D476" t="str">
            <v>AFM INT</v>
          </cell>
        </row>
        <row r="477">
          <cell r="B477">
            <v>46156200500</v>
          </cell>
          <cell r="C477" t="str">
            <v>SKODA</v>
          </cell>
          <cell r="D477" t="str">
            <v>AFM DOM</v>
          </cell>
        </row>
        <row r="478">
          <cell r="B478">
            <v>46300100061</v>
          </cell>
          <cell r="C478" t="str">
            <v>AROMEO</v>
          </cell>
          <cell r="D478" t="str">
            <v>OE EXP</v>
          </cell>
        </row>
        <row r="479">
          <cell r="B479">
            <v>46304400500</v>
          </cell>
          <cell r="C479" t="str">
            <v>RENAULT</v>
          </cell>
          <cell r="D479" t="str">
            <v>AFM DOM</v>
          </cell>
        </row>
        <row r="480">
          <cell r="B480">
            <v>46308200351</v>
          </cell>
          <cell r="C480" t="str">
            <v>RENAULT</v>
          </cell>
          <cell r="D480" t="str">
            <v>AFM EXP</v>
          </cell>
        </row>
        <row r="481">
          <cell r="B481">
            <v>46308200500</v>
          </cell>
          <cell r="C481" t="str">
            <v>RENAULT</v>
          </cell>
          <cell r="D481" t="str">
            <v>AFM DOM</v>
          </cell>
        </row>
        <row r="482">
          <cell r="B482">
            <v>46337600009</v>
          </cell>
          <cell r="C482" t="str">
            <v>HATZ</v>
          </cell>
          <cell r="D482" t="str">
            <v>OE DOM</v>
          </cell>
        </row>
        <row r="483">
          <cell r="B483">
            <v>46345700500</v>
          </cell>
          <cell r="C483" t="str">
            <v>RENAULT</v>
          </cell>
          <cell r="D483" t="str">
            <v>AFM DOM</v>
          </cell>
        </row>
        <row r="484">
          <cell r="B484">
            <v>46365000252</v>
          </cell>
          <cell r="C484" t="str">
            <v>PEUGEOT</v>
          </cell>
          <cell r="D484" t="str">
            <v>AFM INT</v>
          </cell>
        </row>
        <row r="485">
          <cell r="B485">
            <v>46367300251</v>
          </cell>
          <cell r="C485" t="str">
            <v>RENAULT</v>
          </cell>
          <cell r="D485" t="str">
            <v>AFM INT</v>
          </cell>
        </row>
        <row r="486">
          <cell r="B486">
            <v>46383900500</v>
          </cell>
          <cell r="C486" t="str">
            <v>RENAULT</v>
          </cell>
          <cell r="D486" t="str">
            <v>AFM DOM</v>
          </cell>
        </row>
        <row r="487">
          <cell r="B487">
            <v>46393700061</v>
          </cell>
          <cell r="C487" t="str">
            <v>AROMEO</v>
          </cell>
          <cell r="D487" t="str">
            <v>OE EXP</v>
          </cell>
        </row>
        <row r="488">
          <cell r="B488">
            <v>46716800500</v>
          </cell>
          <cell r="C488" t="str">
            <v>S.VABIS</v>
          </cell>
          <cell r="D488" t="str">
            <v>AFM DOM</v>
          </cell>
        </row>
        <row r="489">
          <cell r="B489">
            <v>46776200253</v>
          </cell>
          <cell r="C489" t="str">
            <v>VOLVO</v>
          </cell>
          <cell r="D489" t="str">
            <v>AFM INT</v>
          </cell>
        </row>
        <row r="490">
          <cell r="B490">
            <v>46819900500</v>
          </cell>
          <cell r="C490" t="str">
            <v>MARATON</v>
          </cell>
          <cell r="D490" t="str">
            <v>AFM DOM</v>
          </cell>
        </row>
        <row r="491">
          <cell r="B491">
            <v>46864300500</v>
          </cell>
          <cell r="C491" t="str">
            <v>MARATON</v>
          </cell>
          <cell r="D491" t="str">
            <v>AFM DOM</v>
          </cell>
        </row>
        <row r="492">
          <cell r="B492">
            <v>47462601500</v>
          </cell>
          <cell r="C492" t="str">
            <v>CUMMINS</v>
          </cell>
          <cell r="D492" t="str">
            <v>AFM DOM</v>
          </cell>
        </row>
        <row r="493">
          <cell r="B493">
            <v>47496300500</v>
          </cell>
          <cell r="C493" t="str">
            <v>CUMMINS</v>
          </cell>
          <cell r="D493" t="str">
            <v>AFM DOM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ummary Valuation"/>
      <sheetName val="Val Assumptions"/>
      <sheetName val="Levered Return on Equity"/>
      <sheetName val="Macro Assumptions"/>
      <sheetName val="Project Assumption"/>
      <sheetName val="Tech Performance"/>
      <sheetName val="Production"/>
      <sheetName val="Revenue"/>
      <sheetName val="Fuel Cost"/>
      <sheetName val="O&amp;M"/>
      <sheetName val="G&amp;A"/>
      <sheetName val="Working Capital"/>
      <sheetName val="Adapazari US$ P&amp;L"/>
      <sheetName val="Adapazari US$ Balance Sheet"/>
      <sheetName val="Adapazari US$ Cash Flow"/>
      <sheetName val="Gebze US$ P&amp;L"/>
      <sheetName val="Gebze US$ Balance Sheet"/>
      <sheetName val="Gebze US$ Cash Flow"/>
      <sheetName val="Izmir US$ P&amp;L"/>
      <sheetName val="Izmir US$ Balance Sheet"/>
      <sheetName val="Izmir US$ Cash Flow"/>
      <sheetName val="Combined US$ P&amp;L"/>
      <sheetName val="Combined US$ Balance Sheet"/>
      <sheetName val="Combined US$ Cash Flow"/>
      <sheetName val="Adapazari BV EUR P&amp;L"/>
      <sheetName val="Gebze BV EUR P&amp;L"/>
      <sheetName val="Izmir BV EUR P&amp;L"/>
      <sheetName val="Adapazari TL P&amp;L"/>
      <sheetName val="Adapazari TL Equity"/>
      <sheetName val="Gebze TL P&amp;L"/>
      <sheetName val="Gebze TL Equity"/>
      <sheetName val="Izmir TL P&amp;L"/>
      <sheetName val="Izmir TL Equity"/>
      <sheetName val="US$ Debt Schedule"/>
      <sheetName val="US$ Depreciation"/>
      <sheetName val="TL Dividend"/>
      <sheetName val="TL Revaluation"/>
      <sheetName val="TL Depreciation"/>
      <sheetName val="TL Taxation"/>
      <sheetName val="Markers"/>
      <sheetName val="Template"/>
      <sheetName val="CAP"/>
    </sheetNames>
    <sheetDataSet>
      <sheetData sheetId="0">
        <row r="1">
          <cell r="U1" t="str">
            <v>Project Trinity</v>
          </cell>
        </row>
        <row r="3">
          <cell r="U3" t="str">
            <v>(US$ 000's unless noted)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Summary Valuation"/>
      <sheetName val="Val Assumptions"/>
      <sheetName val="Levered Return on Equity"/>
      <sheetName val="Macro Assumptions"/>
      <sheetName val="Project Assumption"/>
      <sheetName val="Tech Performance"/>
      <sheetName val="Production"/>
      <sheetName val="Revenue"/>
      <sheetName val="Fuel Cost"/>
      <sheetName val="O&amp;M"/>
      <sheetName val="G&amp;A"/>
      <sheetName val="Working Capital"/>
      <sheetName val="Adapazari US$ P&amp;L"/>
      <sheetName val="Adapazari US$ Balance Sheet"/>
      <sheetName val="Adapazari US$ Cash Flow"/>
      <sheetName val="Gebze US$ P&amp;L"/>
      <sheetName val="Gebze US$ Balance Sheet"/>
      <sheetName val="Gebze US$ Cash Flow"/>
      <sheetName val="Izmir US$ P&amp;L"/>
      <sheetName val="Izmir US$ Balance Sheet"/>
      <sheetName val="Izmir US$ Cash Flow"/>
      <sheetName val="Combined US$ P&amp;L"/>
      <sheetName val="Combined US$ Balance Sheet"/>
      <sheetName val="Combined US$ Cash Flow"/>
      <sheetName val="Adapazari BV EUR P&amp;L"/>
      <sheetName val="Gebze BV EUR P&amp;L"/>
      <sheetName val="Izmir BV EUR P&amp;L"/>
      <sheetName val="Adapazari TL P&amp;L"/>
      <sheetName val="Adapazari TL Equity"/>
      <sheetName val="Gebze TL P&amp;L"/>
      <sheetName val="Gebze TL Equity"/>
      <sheetName val="Izmir TL P&amp;L"/>
      <sheetName val="Izmir TL Equity"/>
      <sheetName val="US$ Debt Schedule"/>
      <sheetName val="US$ Depreciation"/>
      <sheetName val="TL Dividend"/>
      <sheetName val="TL Revaluation"/>
      <sheetName val="TL Depreciation"/>
      <sheetName val="TL Taxation"/>
      <sheetName val="Markers"/>
      <sheetName val="Template"/>
    </sheetNames>
    <sheetDataSet>
      <sheetData sheetId="0">
        <row r="4">
          <cell r="U4" t="str">
            <v>(TL bil. unless noted)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Forecasts_VD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9"/>
  <sheetViews>
    <sheetView workbookViewId="0">
      <pane xSplit="2" topLeftCell="H1" activePane="topRight" state="frozen"/>
      <selection pane="topRight" activeCell="S3" sqref="S3"/>
    </sheetView>
  </sheetViews>
  <sheetFormatPr defaultRowHeight="15"/>
  <cols>
    <col min="1" max="1" width="9.140625" style="65"/>
    <col min="2" max="2" width="17.42578125" style="65" customWidth="1"/>
    <col min="3" max="3" width="7.7109375" style="103" bestFit="1" customWidth="1"/>
    <col min="4" max="4" width="9.140625" style="103"/>
    <col min="5" max="6" width="10" style="103" customWidth="1"/>
    <col min="7" max="7" width="12" style="103" bestFit="1" customWidth="1"/>
    <col min="8" max="14" width="10" style="103" bestFit="1" customWidth="1"/>
    <col min="15" max="15" width="10" style="103" customWidth="1"/>
    <col min="16" max="18" width="9.7109375" style="65" customWidth="1"/>
    <col min="19" max="22" width="12" style="103" bestFit="1" customWidth="1"/>
    <col min="23" max="16384" width="9.140625" style="65"/>
  </cols>
  <sheetData>
    <row r="2" spans="2:22">
      <c r="L2" s="106"/>
    </row>
    <row r="3" spans="2:22">
      <c r="B3" s="57" t="s">
        <v>15</v>
      </c>
      <c r="C3" s="68" t="s">
        <v>11</v>
      </c>
      <c r="D3" s="68" t="s">
        <v>10</v>
      </c>
      <c r="E3" s="68" t="s">
        <v>17</v>
      </c>
      <c r="F3" s="68" t="s">
        <v>20</v>
      </c>
      <c r="G3" s="68" t="s">
        <v>9</v>
      </c>
      <c r="H3" s="68" t="s">
        <v>8</v>
      </c>
      <c r="I3" s="68" t="s">
        <v>16</v>
      </c>
      <c r="J3" s="68" t="s">
        <v>19</v>
      </c>
      <c r="K3" s="68" t="s">
        <v>46</v>
      </c>
      <c r="L3" s="68" t="s">
        <v>59</v>
      </c>
      <c r="M3" s="68" t="s">
        <v>60</v>
      </c>
      <c r="N3" s="68" t="s">
        <v>69</v>
      </c>
      <c r="O3" s="68" t="s">
        <v>70</v>
      </c>
      <c r="P3" s="68" t="s">
        <v>71</v>
      </c>
      <c r="Q3" s="68" t="s">
        <v>72</v>
      </c>
      <c r="R3" s="68" t="s">
        <v>73</v>
      </c>
      <c r="S3" s="68">
        <v>2012</v>
      </c>
      <c r="T3" s="68">
        <v>2013</v>
      </c>
      <c r="U3" s="68">
        <v>2014</v>
      </c>
      <c r="V3" s="68">
        <v>2015</v>
      </c>
    </row>
    <row r="4" spans="2:22">
      <c r="B4" s="56" t="s">
        <v>7</v>
      </c>
      <c r="C4" s="58">
        <v>1.676858</v>
      </c>
      <c r="D4" s="58">
        <v>2.2458140000000002</v>
      </c>
      <c r="E4" s="58">
        <v>2.3126879999999996</v>
      </c>
      <c r="F4" s="58">
        <v>2.0627040000000001</v>
      </c>
      <c r="G4" s="58">
        <v>2.104495</v>
      </c>
      <c r="H4" s="58">
        <v>2.6195199999999996</v>
      </c>
      <c r="I4" s="58">
        <v>2.8761290000000006</v>
      </c>
      <c r="J4" s="58">
        <v>2.6308869999999995</v>
      </c>
      <c r="K4" s="58">
        <v>2.6054059999999999</v>
      </c>
      <c r="L4" s="58">
        <v>3.135011</v>
      </c>
      <c r="M4" s="58">
        <v>3.3241540000000009</v>
      </c>
      <c r="N4" s="58">
        <v>2.9054289999999998</v>
      </c>
      <c r="O4" s="58">
        <v>2.8644180000000001</v>
      </c>
      <c r="P4" s="58">
        <v>3.4625109999999997</v>
      </c>
      <c r="Q4" s="58">
        <v>3.9769809999999999</v>
      </c>
      <c r="R4" s="58">
        <v>3.5107390000000001</v>
      </c>
      <c r="S4" s="58">
        <v>8.2980640000000001</v>
      </c>
      <c r="T4" s="58">
        <v>10.231031</v>
      </c>
      <c r="U4" s="58">
        <v>11.97</v>
      </c>
      <c r="V4" s="58">
        <v>13.814648999999999</v>
      </c>
    </row>
    <row r="5" spans="2:22">
      <c r="B5" s="56" t="s">
        <v>6</v>
      </c>
      <c r="C5" s="58">
        <v>2.1915900000000001</v>
      </c>
      <c r="D5" s="58">
        <v>2.7545189999999997</v>
      </c>
      <c r="E5" s="58">
        <v>2.797536</v>
      </c>
      <c r="F5" s="58">
        <v>2.6496210000000007</v>
      </c>
      <c r="G5" s="58">
        <v>2.6127509999999998</v>
      </c>
      <c r="H5" s="58">
        <v>3.2030819999999998</v>
      </c>
      <c r="I5" s="58">
        <v>3.4543970000000002</v>
      </c>
      <c r="J5" s="58">
        <v>3.2741910000000001</v>
      </c>
      <c r="K5" s="58">
        <v>3.1973549999999999</v>
      </c>
      <c r="L5" s="58">
        <v>3.8016540000000001</v>
      </c>
      <c r="M5" s="58">
        <v>3.9581640000000009</v>
      </c>
      <c r="N5" s="58">
        <v>3.6428269999999987</v>
      </c>
      <c r="O5" s="58">
        <v>3.5181089999999999</v>
      </c>
      <c r="P5" s="58">
        <v>4.2681909999999998</v>
      </c>
      <c r="Q5" s="58">
        <v>4.7347739999999998</v>
      </c>
      <c r="R5" s="58">
        <v>4.3394370000000002</v>
      </c>
      <c r="S5" s="58">
        <v>10.393266000000001</v>
      </c>
      <c r="T5" s="58">
        <v>12.544421</v>
      </c>
      <c r="U5" s="58">
        <v>14.6</v>
      </c>
      <c r="V5" s="58">
        <v>16.860510999999999</v>
      </c>
    </row>
    <row r="6" spans="2:22">
      <c r="B6" s="56" t="s">
        <v>5</v>
      </c>
      <c r="C6" s="59">
        <v>0.76500000000000001</v>
      </c>
      <c r="D6" s="59">
        <v>0.81531984350080733</v>
      </c>
      <c r="E6" s="59">
        <v>0.82668748498678823</v>
      </c>
      <c r="F6" s="59">
        <v>0.77849020671258251</v>
      </c>
      <c r="G6" s="59">
        <v>0.80547093848591012</v>
      </c>
      <c r="H6" s="59">
        <v>0.81781234448571716</v>
      </c>
      <c r="I6" s="59">
        <v>0.83259943776004919</v>
      </c>
      <c r="J6" s="59">
        <v>0.803522763332988</v>
      </c>
      <c r="K6" s="59">
        <v>0.81486291012414946</v>
      </c>
      <c r="L6" s="59">
        <v>0.82464395760371667</v>
      </c>
      <c r="M6" s="59">
        <v>0.83982220039392008</v>
      </c>
      <c r="N6" s="59">
        <v>0.79757534464304802</v>
      </c>
      <c r="O6" s="59">
        <v>0.81419251080623145</v>
      </c>
      <c r="P6" s="59">
        <v>0.81123618882097825</v>
      </c>
      <c r="Q6" s="59">
        <v>0.83995160064662011</v>
      </c>
      <c r="R6" s="59">
        <v>0.80903098719949151</v>
      </c>
      <c r="S6" s="59">
        <v>0.79840773824128042</v>
      </c>
      <c r="T6" s="59">
        <v>0.81558415490041347</v>
      </c>
      <c r="U6" s="59">
        <v>0.81986301369863024</v>
      </c>
      <c r="V6" s="59">
        <v>0.8193493661016561</v>
      </c>
    </row>
    <row r="7" spans="2:22">
      <c r="B7" s="56" t="s">
        <v>14</v>
      </c>
      <c r="C7" s="60">
        <v>11864</v>
      </c>
      <c r="D7" s="60">
        <v>14729</v>
      </c>
      <c r="E7" s="60">
        <v>15014</v>
      </c>
      <c r="F7" s="60">
        <v>14119</v>
      </c>
      <c r="G7" s="60">
        <v>13858</v>
      </c>
      <c r="H7" s="60">
        <v>17080</v>
      </c>
      <c r="I7" s="60">
        <v>18406</v>
      </c>
      <c r="J7" s="60">
        <v>17412</v>
      </c>
      <c r="K7" s="60">
        <v>17077</v>
      </c>
      <c r="L7" s="60">
        <v>20301</v>
      </c>
      <c r="M7" s="60">
        <v>21114</v>
      </c>
      <c r="N7" s="60">
        <v>19422</v>
      </c>
      <c r="O7" s="60">
        <v>18729</v>
      </c>
      <c r="P7" s="60">
        <v>22805</v>
      </c>
      <c r="Q7" s="60">
        <v>25310</v>
      </c>
      <c r="R7" s="60">
        <v>23166</v>
      </c>
      <c r="S7" s="60">
        <v>55726</v>
      </c>
      <c r="T7" s="60">
        <v>66756</v>
      </c>
      <c r="U7" s="60">
        <v>77914</v>
      </c>
      <c r="V7" s="60">
        <v>90010</v>
      </c>
    </row>
    <row r="8" spans="2:22">
      <c r="B8" s="56" t="s">
        <v>13</v>
      </c>
      <c r="C8" s="61">
        <v>141</v>
      </c>
      <c r="D8" s="62">
        <v>152.47566026206803</v>
      </c>
      <c r="E8" s="62">
        <v>154.03543359531102</v>
      </c>
      <c r="F8" s="62">
        <v>146.09419930589985</v>
      </c>
      <c r="G8" s="62">
        <v>152</v>
      </c>
      <c r="H8" s="62">
        <v>153.367681498829</v>
      </c>
      <c r="I8" s="62">
        <v>156</v>
      </c>
      <c r="J8" s="62">
        <v>151.096198024351</v>
      </c>
      <c r="K8" s="62">
        <v>152.56813257597938</v>
      </c>
      <c r="L8" s="62">
        <v>154.42643219545835</v>
      </c>
      <c r="M8" s="62">
        <v>157.43838211613152</v>
      </c>
      <c r="N8" s="62">
        <v>149.59473792606323</v>
      </c>
      <c r="O8" s="62">
        <v>152.94025308345346</v>
      </c>
      <c r="P8" s="62">
        <v>151.83122122341589</v>
      </c>
      <c r="Q8" s="62">
        <v>157.13081785855394</v>
      </c>
      <c r="R8" s="62">
        <v>151.54705171371839</v>
      </c>
      <c r="S8" s="62">
        <v>148.90830133151491</v>
      </c>
      <c r="T8" s="62">
        <v>153.26009647072922</v>
      </c>
      <c r="U8" s="62">
        <v>154</v>
      </c>
      <c r="V8" s="62">
        <v>153.47904677258083</v>
      </c>
    </row>
    <row r="9" spans="2:22">
      <c r="B9" s="56" t="s">
        <v>2</v>
      </c>
      <c r="C9" s="60">
        <v>1272.6536680800014</v>
      </c>
      <c r="D9" s="60">
        <v>1584.1833495840001</v>
      </c>
      <c r="E9" s="60">
        <v>1595.837145</v>
      </c>
      <c r="F9" s="60">
        <v>1530.7473810000001</v>
      </c>
      <c r="G9" s="60">
        <v>1501.8118140000179</v>
      </c>
      <c r="H9" s="60">
        <v>1823.7872840000114</v>
      </c>
      <c r="I9" s="60">
        <v>1945.4008430000135</v>
      </c>
      <c r="J9" s="60">
        <v>1898.481158999989</v>
      </c>
      <c r="K9" s="60">
        <v>1885.3449479999986</v>
      </c>
      <c r="L9" s="60">
        <v>2199.3508289999859</v>
      </c>
      <c r="M9" s="60">
        <v>2277.3404970000083</v>
      </c>
      <c r="N9" s="60">
        <v>2129.4058289999757</v>
      </c>
      <c r="O9" s="60">
        <v>2066.5738589999969</v>
      </c>
      <c r="P9" s="60">
        <v>2493.5816099999979</v>
      </c>
      <c r="Q9" s="60">
        <v>2756.8225140000004</v>
      </c>
      <c r="R9" s="60">
        <v>2581.8722879987081</v>
      </c>
      <c r="S9" s="60">
        <v>5983.4215436640015</v>
      </c>
      <c r="T9" s="60">
        <v>7169.4811000000318</v>
      </c>
      <c r="U9" s="60">
        <v>8491.4421029999685</v>
      </c>
      <c r="V9" s="60">
        <v>9898.8502709987115</v>
      </c>
    </row>
    <row r="10" spans="2:22">
      <c r="B10" s="5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>
        <f>N4/J4-1</f>
        <v>0.1043533986826497</v>
      </c>
      <c r="O10" s="74"/>
      <c r="P10" s="74"/>
      <c r="Q10" s="74"/>
      <c r="R10" s="74"/>
      <c r="S10" s="74"/>
      <c r="T10" s="74"/>
      <c r="U10" s="74"/>
      <c r="V10" s="74"/>
    </row>
    <row r="11" spans="2:22">
      <c r="B11" s="98"/>
      <c r="C11" s="74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</row>
    <row r="12" spans="2:22">
      <c r="B12" s="57" t="s">
        <v>18</v>
      </c>
      <c r="C12" s="68" t="s">
        <v>11</v>
      </c>
      <c r="D12" s="68" t="s">
        <v>10</v>
      </c>
      <c r="E12" s="68" t="s">
        <v>17</v>
      </c>
      <c r="F12" s="68" t="s">
        <v>20</v>
      </c>
      <c r="G12" s="68" t="s">
        <v>9</v>
      </c>
      <c r="H12" s="68" t="s">
        <v>8</v>
      </c>
      <c r="I12" s="68" t="s">
        <v>16</v>
      </c>
      <c r="J12" s="68" t="s">
        <v>19</v>
      </c>
      <c r="K12" s="68" t="s">
        <v>46</v>
      </c>
      <c r="L12" s="68" t="s">
        <v>59</v>
      </c>
      <c r="M12" s="68" t="s">
        <v>60</v>
      </c>
      <c r="N12" s="68" t="s">
        <v>69</v>
      </c>
      <c r="O12" s="68" t="s">
        <v>70</v>
      </c>
      <c r="P12" s="68" t="s">
        <v>71</v>
      </c>
      <c r="Q12" s="68" t="s">
        <v>72</v>
      </c>
      <c r="R12" s="68" t="s">
        <v>73</v>
      </c>
      <c r="S12" s="68">
        <v>2012</v>
      </c>
      <c r="T12" s="68">
        <v>2013</v>
      </c>
      <c r="U12" s="68">
        <v>2014</v>
      </c>
      <c r="V12" s="68">
        <f>V3</f>
        <v>2015</v>
      </c>
    </row>
    <row r="13" spans="2:22">
      <c r="B13" s="56" t="s">
        <v>7</v>
      </c>
      <c r="C13" s="58">
        <v>0.86086300000000004</v>
      </c>
      <c r="D13" s="58">
        <v>1.3796879999999998</v>
      </c>
      <c r="E13" s="58">
        <v>1.8099819999999998</v>
      </c>
      <c r="F13" s="58">
        <v>1.2295870000000004</v>
      </c>
      <c r="G13" s="58">
        <v>1.1458280000000001</v>
      </c>
      <c r="H13" s="58">
        <v>1.6807759999999996</v>
      </c>
      <c r="I13" s="58">
        <v>2.1556309999999996</v>
      </c>
      <c r="J13" s="58">
        <v>1.6077240000000002</v>
      </c>
      <c r="K13" s="58">
        <v>1.4699759999999999</v>
      </c>
      <c r="L13" s="58">
        <v>2.034040000000001</v>
      </c>
      <c r="M13" s="58">
        <v>2.4521819999999996</v>
      </c>
      <c r="N13" s="58">
        <v>1.813801999999999</v>
      </c>
      <c r="O13" s="58">
        <v>1.6525649999999996</v>
      </c>
      <c r="P13" s="58">
        <v>2.1872120000000002</v>
      </c>
      <c r="Q13" s="58">
        <v>2.6977139999999999</v>
      </c>
      <c r="R13" s="58">
        <v>1.9861690000000003</v>
      </c>
      <c r="S13" s="58">
        <v>5.2801200000000001</v>
      </c>
      <c r="T13" s="58">
        <v>6.5899589999999995</v>
      </c>
      <c r="U13" s="58">
        <v>7.77</v>
      </c>
      <c r="V13" s="58">
        <v>8.52</v>
      </c>
    </row>
    <row r="14" spans="2:22">
      <c r="B14" s="56" t="s">
        <v>6</v>
      </c>
      <c r="C14" s="58">
        <v>1.2234989999999999</v>
      </c>
      <c r="D14" s="58">
        <v>1.8323619999999998</v>
      </c>
      <c r="E14" s="58">
        <v>2.2354500000000006</v>
      </c>
      <c r="F14" s="58">
        <v>1.6727340000000002</v>
      </c>
      <c r="G14" s="58">
        <v>1.5386249999999999</v>
      </c>
      <c r="H14" s="58">
        <v>2.1689690000000006</v>
      </c>
      <c r="I14" s="58">
        <v>2.623799</v>
      </c>
      <c r="J14" s="58">
        <v>2.0880279999999996</v>
      </c>
      <c r="K14" s="58">
        <v>1.9797039999999999</v>
      </c>
      <c r="L14" s="58">
        <v>2.6660639999999995</v>
      </c>
      <c r="M14" s="58">
        <v>3.0247450000000002</v>
      </c>
      <c r="N14" s="58">
        <v>2.4194870000000002</v>
      </c>
      <c r="O14" s="58">
        <v>2.2872729999999999</v>
      </c>
      <c r="P14" s="58">
        <v>2.9705600000000008</v>
      </c>
      <c r="Q14" s="58">
        <v>3.4026340000000008</v>
      </c>
      <c r="R14" s="58">
        <v>2.7423570000000002</v>
      </c>
      <c r="S14" s="58">
        <v>6.9640450000000005</v>
      </c>
      <c r="T14" s="58">
        <v>8.4194209999999998</v>
      </c>
      <c r="U14" s="58">
        <v>10.09</v>
      </c>
      <c r="V14" s="58">
        <v>11.402824000000003</v>
      </c>
    </row>
    <row r="15" spans="2:22">
      <c r="B15" s="56" t="s">
        <v>5</v>
      </c>
      <c r="C15" s="59">
        <v>0.70360744062725034</v>
      </c>
      <c r="D15" s="59">
        <v>0.75295602069896661</v>
      </c>
      <c r="E15" s="59">
        <v>0.80967232548256474</v>
      </c>
      <c r="F15" s="59">
        <v>0.73507622849777687</v>
      </c>
      <c r="G15" s="59">
        <v>0.74470907466081737</v>
      </c>
      <c r="H15" s="59">
        <v>0.7749193280309673</v>
      </c>
      <c r="I15" s="59">
        <v>0.82156864912289385</v>
      </c>
      <c r="J15" s="59">
        <v>0.76997243331985998</v>
      </c>
      <c r="K15" s="59">
        <v>0.7425231246691425</v>
      </c>
      <c r="L15" s="59">
        <v>0.7629374238577924</v>
      </c>
      <c r="M15" s="59">
        <v>0.81070701827757363</v>
      </c>
      <c r="N15" s="59">
        <v>0.74966387502805298</v>
      </c>
      <c r="O15" s="59">
        <v>0.72250448459803429</v>
      </c>
      <c r="P15" s="59">
        <v>0.73629618657761486</v>
      </c>
      <c r="Q15" s="59">
        <v>0.79283108321376894</v>
      </c>
      <c r="R15" s="59">
        <v>0.72425617817082177</v>
      </c>
      <c r="S15" s="59">
        <v>0.75819728333174174</v>
      </c>
      <c r="T15" s="59">
        <v>0.78270928606610835</v>
      </c>
      <c r="U15" s="59">
        <v>0.76900000000000002</v>
      </c>
      <c r="V15" s="59">
        <v>0.74750430244297361</v>
      </c>
    </row>
    <row r="16" spans="2:22">
      <c r="B16" s="56" t="s">
        <v>14</v>
      </c>
      <c r="C16" s="60">
        <v>6647</v>
      </c>
      <c r="D16" s="60">
        <v>10035</v>
      </c>
      <c r="E16" s="60">
        <v>12232</v>
      </c>
      <c r="F16" s="60">
        <v>9160</v>
      </c>
      <c r="G16" s="60">
        <v>8381</v>
      </c>
      <c r="H16" s="60">
        <v>11895</v>
      </c>
      <c r="I16" s="60">
        <v>14311</v>
      </c>
      <c r="J16" s="60">
        <v>11442</v>
      </c>
      <c r="K16" s="60">
        <v>10803</v>
      </c>
      <c r="L16" s="60">
        <v>14595</v>
      </c>
      <c r="M16" s="60">
        <v>16628</v>
      </c>
      <c r="N16" s="60">
        <v>13360</v>
      </c>
      <c r="O16" s="60">
        <v>12573</v>
      </c>
      <c r="P16" s="60">
        <v>16304</v>
      </c>
      <c r="Q16" s="60">
        <v>18546</v>
      </c>
      <c r="R16" s="60">
        <v>14780</v>
      </c>
      <c r="S16" s="60">
        <v>38074</v>
      </c>
      <c r="T16" s="60">
        <v>46029</v>
      </c>
      <c r="U16" s="60">
        <v>55386</v>
      </c>
      <c r="V16" s="60">
        <v>62203</v>
      </c>
    </row>
    <row r="17" spans="2:22">
      <c r="B17" s="56" t="s">
        <v>13</v>
      </c>
      <c r="C17" s="62">
        <v>129.51150895140665</v>
      </c>
      <c r="D17" s="62">
        <v>137.4875934230194</v>
      </c>
      <c r="E17" s="62">
        <v>147.97105951602353</v>
      </c>
      <c r="F17" s="62">
        <v>134.23438864628827</v>
      </c>
      <c r="G17" s="62">
        <v>136.71733683331345</v>
      </c>
      <c r="H17" s="62">
        <v>141.30105086170656</v>
      </c>
      <c r="I17" s="62">
        <v>150.62755922018025</v>
      </c>
      <c r="J17" s="62">
        <v>140.51074986890407</v>
      </c>
      <c r="K17" s="62">
        <v>136.07109136351013</v>
      </c>
      <c r="L17" s="62">
        <v>139.36553614251463</v>
      </c>
      <c r="M17" s="62">
        <v>147.47305749338463</v>
      </c>
      <c r="N17" s="62">
        <v>135.76362275449094</v>
      </c>
      <c r="O17" s="62">
        <v>131.43760439036026</v>
      </c>
      <c r="P17" s="62">
        <v>134.15186457311088</v>
      </c>
      <c r="Q17" s="62">
        <v>145.46069233257845</v>
      </c>
      <c r="R17" s="62">
        <v>134.38220568335589</v>
      </c>
      <c r="S17" s="62">
        <v>138.68046435888007</v>
      </c>
      <c r="T17" s="62">
        <v>143.16971909013881</v>
      </c>
      <c r="U17" s="62">
        <v>140.28815946268011</v>
      </c>
      <c r="V17" s="62">
        <v>137.02972525440896</v>
      </c>
    </row>
    <row r="18" spans="2:22">
      <c r="B18" s="56" t="s">
        <v>2</v>
      </c>
      <c r="C18" s="60">
        <v>1694.7900530520001</v>
      </c>
      <c r="D18" s="60">
        <v>2753.3582079360067</v>
      </c>
      <c r="E18" s="60">
        <v>3501.1613700000107</v>
      </c>
      <c r="F18" s="60">
        <v>2495.9659620000048</v>
      </c>
      <c r="G18" s="60">
        <v>2241.1681529999378</v>
      </c>
      <c r="H18" s="60">
        <v>3390.2201339997237</v>
      </c>
      <c r="I18" s="60">
        <v>4174.1004659999908</v>
      </c>
      <c r="J18" s="60">
        <v>3187.4885219996995</v>
      </c>
      <c r="K18" s="60">
        <v>2921.4390659997498</v>
      </c>
      <c r="L18" s="60">
        <v>4167.20417500029</v>
      </c>
      <c r="M18" s="60">
        <v>4946.5021829992584</v>
      </c>
      <c r="N18" s="60">
        <v>3851.6638669996828</v>
      </c>
      <c r="O18" s="60">
        <v>3578.5622740000022</v>
      </c>
      <c r="P18" s="60">
        <v>4659.2910229999998</v>
      </c>
      <c r="Q18" s="60">
        <v>5448.8824379999924</v>
      </c>
      <c r="R18" s="60">
        <v>4382.9952769999836</v>
      </c>
      <c r="S18" s="60">
        <v>10445.275592988022</v>
      </c>
      <c r="T18" s="60">
        <v>12992.977274999352</v>
      </c>
      <c r="U18" s="60">
        <v>15886.809290998981</v>
      </c>
      <c r="V18" s="60">
        <v>18069.793411999995</v>
      </c>
    </row>
    <row r="19" spans="2:22">
      <c r="B19" s="5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</row>
    <row r="20" spans="2:22">
      <c r="B20" s="98"/>
      <c r="C20" s="74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spans="2:22">
      <c r="B21" s="57" t="s">
        <v>12</v>
      </c>
      <c r="C21" s="68" t="s">
        <v>11</v>
      </c>
      <c r="D21" s="68" t="s">
        <v>10</v>
      </c>
      <c r="E21" s="68" t="s">
        <v>17</v>
      </c>
      <c r="F21" s="68" t="s">
        <v>20</v>
      </c>
      <c r="G21" s="68" t="s">
        <v>9</v>
      </c>
      <c r="H21" s="68" t="s">
        <v>8</v>
      </c>
      <c r="I21" s="68" t="s">
        <v>16</v>
      </c>
      <c r="J21" s="68" t="s">
        <v>19</v>
      </c>
      <c r="K21" s="68" t="s">
        <v>46</v>
      </c>
      <c r="L21" s="68" t="s">
        <v>59</v>
      </c>
      <c r="M21" s="68" t="s">
        <v>60</v>
      </c>
      <c r="N21" s="68" t="s">
        <v>69</v>
      </c>
      <c r="O21" s="68" t="s">
        <v>70</v>
      </c>
      <c r="P21" s="68" t="s">
        <v>71</v>
      </c>
      <c r="Q21" s="68" t="s">
        <v>72</v>
      </c>
      <c r="R21" s="68" t="s">
        <v>73</v>
      </c>
      <c r="S21" s="68">
        <v>2012</v>
      </c>
      <c r="T21" s="68">
        <v>2013</v>
      </c>
      <c r="U21" s="68">
        <v>2014</v>
      </c>
      <c r="V21" s="68">
        <f>V12</f>
        <v>2015</v>
      </c>
    </row>
    <row r="22" spans="2:22">
      <c r="B22" s="56" t="s">
        <v>7</v>
      </c>
      <c r="C22" s="58">
        <v>2.5377209999999999</v>
      </c>
      <c r="D22" s="58">
        <v>3.6255020000000004</v>
      </c>
      <c r="E22" s="58">
        <v>4.1226699999999994</v>
      </c>
      <c r="F22" s="58">
        <v>3.2922910000000005</v>
      </c>
      <c r="G22" s="58">
        <v>3.2503229999999999</v>
      </c>
      <c r="H22" s="58">
        <v>4.3002959999999995</v>
      </c>
      <c r="I22" s="58">
        <v>5.0317600000000002</v>
      </c>
      <c r="J22" s="58">
        <v>4.2386109999999988</v>
      </c>
      <c r="K22" s="58">
        <v>4.0753819999999994</v>
      </c>
      <c r="L22" s="58">
        <v>5.1690510000000014</v>
      </c>
      <c r="M22" s="58">
        <v>5.7763360000000006</v>
      </c>
      <c r="N22" s="58">
        <v>4.7192309999999971</v>
      </c>
      <c r="O22" s="58">
        <v>4.5169829999999997</v>
      </c>
      <c r="P22" s="58">
        <v>5.6497229999999998</v>
      </c>
      <c r="Q22" s="58">
        <v>6.6746949999999998</v>
      </c>
      <c r="R22" s="58">
        <v>5.4969080000000003</v>
      </c>
      <c r="S22" s="58">
        <v>13.578184</v>
      </c>
      <c r="T22" s="58">
        <v>16.820989999999998</v>
      </c>
      <c r="U22" s="58">
        <v>19.739999999999998</v>
      </c>
      <c r="V22" s="58">
        <v>22.338308999999999</v>
      </c>
    </row>
    <row r="23" spans="2:22">
      <c r="B23" s="56" t="s">
        <v>6</v>
      </c>
      <c r="C23" s="58">
        <v>3.415089</v>
      </c>
      <c r="D23" s="58">
        <v>4.586881</v>
      </c>
      <c r="E23" s="58">
        <v>5.0329860000000011</v>
      </c>
      <c r="F23" s="58">
        <v>4.3223550000000017</v>
      </c>
      <c r="G23" s="58">
        <v>4.151376</v>
      </c>
      <c r="H23" s="58">
        <v>5.3720510000000008</v>
      </c>
      <c r="I23" s="58">
        <v>6.0781960000000002</v>
      </c>
      <c r="J23" s="58">
        <v>5.3622189999999996</v>
      </c>
      <c r="K23" s="58">
        <v>5.1770589999999999</v>
      </c>
      <c r="L23" s="58">
        <v>6.4677179999999996</v>
      </c>
      <c r="M23" s="58">
        <v>6.9829090000000011</v>
      </c>
      <c r="N23" s="58">
        <v>6.0623140000000006</v>
      </c>
      <c r="O23" s="58">
        <v>5.8053819999999998</v>
      </c>
      <c r="P23" s="58">
        <v>7.2387510000000006</v>
      </c>
      <c r="Q23" s="58">
        <v>8.1374080000000006</v>
      </c>
      <c r="R23" s="58">
        <v>7.0817940000000004</v>
      </c>
      <c r="S23" s="58">
        <v>17.357311000000003</v>
      </c>
      <c r="T23" s="58">
        <v>20.963842</v>
      </c>
      <c r="U23" s="58">
        <v>24.69</v>
      </c>
      <c r="V23" s="58">
        <v>28.263335000000001</v>
      </c>
    </row>
    <row r="24" spans="2:22">
      <c r="B24" s="56" t="s">
        <v>5</v>
      </c>
      <c r="C24" s="59">
        <v>0.74299999999999999</v>
      </c>
      <c r="D24" s="59">
        <v>0.79040681456527873</v>
      </c>
      <c r="E24" s="59">
        <v>0.81913003533091455</v>
      </c>
      <c r="F24" s="59">
        <v>0.76168917175937634</v>
      </c>
      <c r="G24" s="59">
        <v>0.7829507613861042</v>
      </c>
      <c r="H24" s="59">
        <v>0.8004942618750267</v>
      </c>
      <c r="I24" s="59">
        <v>0.8278377334327488</v>
      </c>
      <c r="J24" s="59">
        <v>0.7904583904536534</v>
      </c>
      <c r="K24" s="59">
        <v>0.78720022313827209</v>
      </c>
      <c r="L24" s="59">
        <v>0.79920785043503784</v>
      </c>
      <c r="M24" s="59">
        <v>0.82721055078907657</v>
      </c>
      <c r="N24" s="59">
        <v>0.77845373895182546</v>
      </c>
      <c r="O24" s="59">
        <v>0.77806817880373758</v>
      </c>
      <c r="P24" s="59">
        <v>0.78048312478216186</v>
      </c>
      <c r="Q24" s="59">
        <v>0.82024829036469593</v>
      </c>
      <c r="R24" s="59">
        <v>0.77620275314418918</v>
      </c>
      <c r="S24" s="59">
        <v>0.78227462767706346</v>
      </c>
      <c r="T24" s="59">
        <v>0.80238107117960522</v>
      </c>
      <c r="U24" s="59">
        <v>0.79900000000000004</v>
      </c>
      <c r="V24" s="59">
        <v>0.79036352220995854</v>
      </c>
    </row>
    <row r="25" spans="2:22">
      <c r="B25" s="56" t="s">
        <v>4</v>
      </c>
      <c r="C25" s="60">
        <v>18511</v>
      </c>
      <c r="D25" s="60">
        <v>24764</v>
      </c>
      <c r="E25" s="63">
        <v>27246</v>
      </c>
      <c r="F25" s="63">
        <v>23279</v>
      </c>
      <c r="G25" s="60">
        <v>22239</v>
      </c>
      <c r="H25" s="63">
        <v>28975</v>
      </c>
      <c r="I25" s="63">
        <v>32717</v>
      </c>
      <c r="J25" s="63">
        <v>28854</v>
      </c>
      <c r="K25" s="63">
        <v>27880</v>
      </c>
      <c r="L25" s="63">
        <v>34896</v>
      </c>
      <c r="M25" s="63">
        <v>37742</v>
      </c>
      <c r="N25" s="63">
        <v>32782</v>
      </c>
      <c r="O25" s="60">
        <v>31302</v>
      </c>
      <c r="P25" s="60">
        <v>39109</v>
      </c>
      <c r="Q25" s="60">
        <v>43856</v>
      </c>
      <c r="R25" s="60">
        <v>37946</v>
      </c>
      <c r="S25" s="60">
        <v>93800</v>
      </c>
      <c r="T25" s="60">
        <v>112785</v>
      </c>
      <c r="U25" s="60">
        <v>133300</v>
      </c>
      <c r="V25" s="60">
        <v>152213</v>
      </c>
    </row>
    <row r="26" spans="2:22">
      <c r="B26" s="56" t="s">
        <v>3</v>
      </c>
      <c r="C26" s="61">
        <v>137</v>
      </c>
      <c r="D26" s="62">
        <v>146.40211597480214</v>
      </c>
      <c r="E26" s="62">
        <v>151.31285326286425</v>
      </c>
      <c r="F26" s="62">
        <v>141.42750977275659</v>
      </c>
      <c r="G26" s="62">
        <v>146.15418858761635</v>
      </c>
      <c r="H26" s="62">
        <v>148.41401207937875</v>
      </c>
      <c r="I26" s="62">
        <v>153.79649723385396</v>
      </c>
      <c r="J26" s="62">
        <v>146.89855825882023</v>
      </c>
      <c r="K26" s="62">
        <v>146.17582496413198</v>
      </c>
      <c r="L26" s="62">
        <v>148.12732118294363</v>
      </c>
      <c r="M26" s="62">
        <v>153.04795718297919</v>
      </c>
      <c r="N26" s="64">
        <v>143.957995241291</v>
      </c>
      <c r="O26" s="64">
        <v>144.30333525014376</v>
      </c>
      <c r="P26" s="64">
        <v>144.46094249405508</v>
      </c>
      <c r="Q26" s="64">
        <v>152.19570868296242</v>
      </c>
      <c r="R26" s="64">
        <v>144.86132925736572</v>
      </c>
      <c r="S26" s="62">
        <v>144.75675906183369</v>
      </c>
      <c r="T26" s="62">
        <v>149.14208449705191</v>
      </c>
      <c r="U26" s="62">
        <v>148</v>
      </c>
      <c r="V26" s="62">
        <v>146.75690644031718</v>
      </c>
    </row>
    <row r="27" spans="2:22">
      <c r="B27" s="56" t="s">
        <v>2</v>
      </c>
      <c r="C27" s="60">
        <v>2967.4437211320014</v>
      </c>
      <c r="D27" s="60">
        <v>4337.5415575200059</v>
      </c>
      <c r="E27" s="60">
        <v>5096.9985150000102</v>
      </c>
      <c r="F27" s="60">
        <v>4026.7133430000031</v>
      </c>
      <c r="G27" s="60">
        <v>3742.9799669999556</v>
      </c>
      <c r="H27" s="60">
        <v>5214.0074179997355</v>
      </c>
      <c r="I27" s="60">
        <v>6119.5013090000048</v>
      </c>
      <c r="J27" s="60">
        <v>5085.9696809996894</v>
      </c>
      <c r="K27" s="60">
        <v>4806.7840139997479</v>
      </c>
      <c r="L27" s="60">
        <v>6366.5550040002763</v>
      </c>
      <c r="M27" s="60">
        <v>7223.8426799992667</v>
      </c>
      <c r="N27" s="60">
        <v>5981.0696959996603</v>
      </c>
      <c r="O27" s="60">
        <v>5645.1361329999991</v>
      </c>
      <c r="P27" s="60">
        <v>7152.8726329999963</v>
      </c>
      <c r="Q27" s="60">
        <v>8205.7049519999928</v>
      </c>
      <c r="R27" s="60">
        <v>6964.8675649986917</v>
      </c>
      <c r="S27" s="60">
        <v>16428.697136652023</v>
      </c>
      <c r="T27" s="60">
        <v>20162.458374999384</v>
      </c>
      <c r="U27" s="60">
        <v>24378.251393998951</v>
      </c>
      <c r="V27" s="60">
        <v>27968.643682998707</v>
      </c>
    </row>
    <row r="28" spans="2:22">
      <c r="B28" s="56" t="s">
        <v>1</v>
      </c>
      <c r="C28" s="60">
        <v>32264</v>
      </c>
      <c r="D28" s="60">
        <v>45984.300000000032</v>
      </c>
      <c r="E28" s="60">
        <v>50506.570000000007</v>
      </c>
      <c r="F28" s="60">
        <v>38899.270000000091</v>
      </c>
      <c r="G28" s="60">
        <v>36613.220000000074</v>
      </c>
      <c r="H28" s="60">
        <v>49535.509999999951</v>
      </c>
      <c r="I28" s="60">
        <v>57543.310000000012</v>
      </c>
      <c r="J28" s="60">
        <v>49232.510000000038</v>
      </c>
      <c r="K28" s="60">
        <v>47212.770000000048</v>
      </c>
      <c r="L28" s="60">
        <v>61765.06999999992</v>
      </c>
      <c r="M28" s="60">
        <v>69032.180000000168</v>
      </c>
      <c r="N28" s="60">
        <v>57978.769999999844</v>
      </c>
      <c r="O28" s="60">
        <v>54996.340000000026</v>
      </c>
      <c r="P28" s="60">
        <v>70159.409999999945</v>
      </c>
      <c r="Q28" s="60">
        <v>80683.12999999999</v>
      </c>
      <c r="R28" s="60">
        <v>69084.120000000054</v>
      </c>
      <c r="S28" s="60">
        <v>167654.14000000013</v>
      </c>
      <c r="T28" s="60">
        <v>192924.55000000008</v>
      </c>
      <c r="U28" s="60">
        <v>235988.78999999998</v>
      </c>
      <c r="V28" s="60">
        <v>274923</v>
      </c>
    </row>
    <row r="29" spans="2:22">
      <c r="B29" s="56" t="s">
        <v>0</v>
      </c>
      <c r="C29" s="64">
        <v>9.5468902631700168</v>
      </c>
      <c r="D29" s="64">
        <v>12.359597592154325</v>
      </c>
      <c r="E29" s="64">
        <v>13.322050354354644</v>
      </c>
      <c r="F29" s="64">
        <v>11.22263998466263</v>
      </c>
      <c r="G29" s="64">
        <v>10.903049327268102</v>
      </c>
      <c r="H29" s="64">
        <v>13.072333968653435</v>
      </c>
      <c r="I29" s="64">
        <v>14.045517985966899</v>
      </c>
      <c r="J29" s="64">
        <v>12.143840598060294</v>
      </c>
      <c r="K29" s="64">
        <v>10.90491360957266</v>
      </c>
      <c r="L29" s="64">
        <v>13.3</v>
      </c>
      <c r="M29" s="64">
        <v>13.946389999999999</v>
      </c>
      <c r="N29" s="64">
        <v>12.021361057591655</v>
      </c>
      <c r="O29" s="64">
        <v>11.553053091462271</v>
      </c>
      <c r="P29" s="64">
        <v>12.793185205001137</v>
      </c>
      <c r="Q29" s="64">
        <v>13.540686130824918</v>
      </c>
      <c r="R29" s="64">
        <v>12.5</v>
      </c>
      <c r="S29" s="64">
        <v>11.673570890436224</v>
      </c>
      <c r="T29" s="64">
        <v>12.618518828482875</v>
      </c>
      <c r="U29" s="64">
        <v>12.585614562236705</v>
      </c>
      <c r="V29" s="64">
        <v>12.5</v>
      </c>
    </row>
    <row r="30" spans="2:22">
      <c r="B30" s="56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105"/>
      <c r="Q30" s="105"/>
      <c r="R30" s="105"/>
      <c r="S30" s="64"/>
      <c r="T30" s="64"/>
      <c r="U30" s="64"/>
      <c r="V30" s="64"/>
    </row>
    <row r="31" spans="2:22" s="66" customFormat="1" hidden="1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S31" s="104"/>
      <c r="T31" s="104"/>
      <c r="U31" s="104"/>
      <c r="V31" s="104"/>
    </row>
    <row r="32" spans="2:22" s="66" customFormat="1">
      <c r="B32" s="98"/>
      <c r="C32" s="74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</row>
    <row r="33" spans="2:22" s="66" customFormat="1">
      <c r="C33" s="104">
        <v>2013</v>
      </c>
      <c r="D33" s="104">
        <v>2012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S33" s="104"/>
      <c r="T33" s="104"/>
      <c r="U33" s="104"/>
      <c r="V33" s="104"/>
    </row>
    <row r="34" spans="2:22" s="66" customFormat="1">
      <c r="B34" s="67" t="s">
        <v>43</v>
      </c>
      <c r="C34" s="102">
        <v>44</v>
      </c>
      <c r="D34" s="102">
        <v>40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S34" s="104"/>
      <c r="T34" s="104"/>
      <c r="U34" s="104"/>
      <c r="V34" s="104"/>
    </row>
    <row r="35" spans="2:22" s="66" customFormat="1">
      <c r="B35" s="67" t="s">
        <v>44</v>
      </c>
      <c r="C35" s="102">
        <v>42.944166666666668</v>
      </c>
      <c r="D35" s="102">
        <v>41.245358333333336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S35" s="104"/>
      <c r="T35" s="104"/>
      <c r="U35" s="104"/>
      <c r="V35" s="104"/>
    </row>
    <row r="36" spans="2:22" s="66" customFormat="1">
      <c r="B36" s="67" t="s">
        <v>45</v>
      </c>
      <c r="C36" s="102">
        <v>41.666890681003586</v>
      </c>
      <c r="D36" s="102">
        <v>39.062941666666667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S36" s="104"/>
      <c r="T36" s="104"/>
      <c r="U36" s="104"/>
      <c r="V36" s="104"/>
    </row>
    <row r="37" spans="2:22" s="66" customFormat="1"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S37" s="104"/>
      <c r="T37" s="104"/>
      <c r="U37" s="104"/>
      <c r="V37" s="104"/>
    </row>
    <row r="38" spans="2:22" s="66" customFormat="1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S38" s="104"/>
      <c r="T38" s="104"/>
      <c r="U38" s="104"/>
      <c r="V38" s="104"/>
    </row>
    <row r="39" spans="2:22" s="66" customFormat="1">
      <c r="C39" s="104"/>
      <c r="D39" s="104">
        <v>91.25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S39" s="104"/>
      <c r="T39" s="104"/>
      <c r="U39" s="104"/>
      <c r="V39" s="104"/>
    </row>
    <row r="40" spans="2:22" s="66" customFormat="1"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S40" s="104"/>
      <c r="T40" s="104"/>
      <c r="U40" s="104"/>
      <c r="V40" s="104"/>
    </row>
    <row r="41" spans="2:22" s="66" customFormat="1"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S41" s="104"/>
      <c r="T41" s="104"/>
      <c r="U41" s="104"/>
      <c r="V41" s="104"/>
    </row>
    <row r="42" spans="2:22" s="66" customFormat="1"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S42" s="104"/>
      <c r="T42" s="104"/>
      <c r="U42" s="104"/>
      <c r="V42" s="104"/>
    </row>
    <row r="43" spans="2:22" s="66" customFormat="1"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S43" s="104"/>
      <c r="T43" s="104"/>
      <c r="U43" s="104"/>
      <c r="V43" s="104"/>
    </row>
    <row r="44" spans="2:22" s="66" customFormat="1"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S44" s="104"/>
      <c r="T44" s="104"/>
      <c r="U44" s="104"/>
      <c r="V44" s="104"/>
    </row>
    <row r="45" spans="2:22" s="66" customFormat="1"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S45" s="104"/>
      <c r="T45" s="104"/>
      <c r="U45" s="104"/>
      <c r="V45" s="104"/>
    </row>
    <row r="46" spans="2:22" s="66" customFormat="1"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S46" s="104"/>
      <c r="T46" s="104"/>
      <c r="U46" s="104"/>
      <c r="V46" s="104"/>
    </row>
    <row r="47" spans="2:22" s="66" customFormat="1"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S47" s="104"/>
      <c r="T47" s="104"/>
      <c r="U47" s="104"/>
      <c r="V47" s="104"/>
    </row>
    <row r="48" spans="2:22" s="66" customFormat="1"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S48" s="104"/>
      <c r="T48" s="104"/>
      <c r="U48" s="104"/>
      <c r="V48" s="104"/>
    </row>
    <row r="49" spans="3:22" s="66" customForma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S49" s="104"/>
      <c r="T49" s="104"/>
      <c r="U49" s="104"/>
      <c r="V49" s="104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31"/>
  <sheetViews>
    <sheetView showGridLines="0" tabSelected="1" view="pageBreakPreview" zoomScale="85" zoomScaleNormal="85" zoomScaleSheetLayoutView="85" workbookViewId="0">
      <pane xSplit="1" ySplit="1" topLeftCell="V2" activePane="bottomRight" state="frozen"/>
      <selection activeCell="C65" sqref="C65"/>
      <selection pane="topRight" activeCell="C65" sqref="C65"/>
      <selection pane="bottomLeft" activeCell="C65" sqref="C65"/>
      <selection pane="bottomRight" activeCell="AK17" sqref="AK17"/>
    </sheetView>
  </sheetViews>
  <sheetFormatPr defaultColWidth="9.140625" defaultRowHeight="12.75"/>
  <cols>
    <col min="1" max="1" width="27.28515625" style="125" customWidth="1"/>
    <col min="2" max="14" width="10.5703125" style="120" bestFit="1" customWidth="1"/>
    <col min="15" max="17" width="11" style="120" customWidth="1"/>
    <col min="18" max="18" width="11.140625" style="120" customWidth="1"/>
    <col min="19" max="19" width="12.140625" style="120" customWidth="1"/>
    <col min="20" max="22" width="11.140625" style="120" customWidth="1"/>
    <col min="23" max="23" width="11.85546875" style="120" customWidth="1"/>
    <col min="24" max="35" width="11.140625" style="120" customWidth="1"/>
    <col min="36" max="38" width="10.85546875" style="120" customWidth="1"/>
    <col min="39" max="39" width="10.5703125" style="125" customWidth="1"/>
    <col min="40" max="41" width="9.140625" style="125"/>
    <col min="42" max="42" width="10.85546875" style="125" bestFit="1" customWidth="1"/>
    <col min="43" max="16384" width="9.140625" style="125"/>
  </cols>
  <sheetData>
    <row r="1" spans="1:42" ht="15.75" customHeight="1">
      <c r="A1" s="110" t="s">
        <v>112</v>
      </c>
      <c r="B1" s="111" t="s">
        <v>75</v>
      </c>
      <c r="C1" s="111" t="s">
        <v>76</v>
      </c>
      <c r="D1" s="111" t="s">
        <v>77</v>
      </c>
      <c r="E1" s="111" t="s">
        <v>78</v>
      </c>
      <c r="F1" s="111" t="s">
        <v>79</v>
      </c>
      <c r="G1" s="111" t="s">
        <v>80</v>
      </c>
      <c r="H1" s="111" t="s">
        <v>81</v>
      </c>
      <c r="I1" s="111" t="s">
        <v>82</v>
      </c>
      <c r="J1" s="111" t="s">
        <v>83</v>
      </c>
      <c r="K1" s="111" t="s">
        <v>84</v>
      </c>
      <c r="L1" s="111" t="s">
        <v>85</v>
      </c>
      <c r="M1" s="111" t="s">
        <v>86</v>
      </c>
      <c r="N1" s="111" t="s">
        <v>87</v>
      </c>
      <c r="O1" s="111" t="s">
        <v>88</v>
      </c>
      <c r="P1" s="111" t="s">
        <v>89</v>
      </c>
      <c r="Q1" s="111" t="s">
        <v>90</v>
      </c>
      <c r="R1" s="111" t="s">
        <v>91</v>
      </c>
      <c r="S1" s="111" t="s">
        <v>92</v>
      </c>
      <c r="T1" s="111" t="s">
        <v>93</v>
      </c>
      <c r="U1" s="111" t="s">
        <v>94</v>
      </c>
      <c r="V1" s="111" t="s">
        <v>95</v>
      </c>
      <c r="W1" s="111" t="s">
        <v>96</v>
      </c>
      <c r="X1" s="111" t="s">
        <v>97</v>
      </c>
      <c r="Y1" s="111" t="s">
        <v>98</v>
      </c>
      <c r="Z1" s="111" t="s">
        <v>106</v>
      </c>
      <c r="AA1" s="111" t="s">
        <v>107</v>
      </c>
      <c r="AB1" s="111" t="s">
        <v>108</v>
      </c>
      <c r="AC1" s="111" t="s">
        <v>109</v>
      </c>
      <c r="AD1" s="111" t="s">
        <v>110</v>
      </c>
      <c r="AE1" s="111" t="s">
        <v>111</v>
      </c>
      <c r="AF1" s="111" t="s">
        <v>115</v>
      </c>
      <c r="AG1" s="111" t="s">
        <v>116</v>
      </c>
      <c r="AH1" s="111" t="s">
        <v>117</v>
      </c>
      <c r="AI1" s="111" t="s">
        <v>118</v>
      </c>
      <c r="AJ1" s="111" t="s">
        <v>119</v>
      </c>
      <c r="AK1" s="111" t="s">
        <v>120</v>
      </c>
      <c r="AL1" s="111" t="s">
        <v>121</v>
      </c>
    </row>
    <row r="2" spans="1:42">
      <c r="A2" s="119" t="s">
        <v>14</v>
      </c>
      <c r="B2" s="118">
        <v>9575</v>
      </c>
      <c r="C2" s="118">
        <v>8630</v>
      </c>
      <c r="D2" s="118">
        <v>9675</v>
      </c>
      <c r="E2" s="118">
        <v>11258</v>
      </c>
      <c r="F2" s="118">
        <v>11800</v>
      </c>
      <c r="G2" s="118">
        <v>11838</v>
      </c>
      <c r="H2" s="118">
        <v>12653</v>
      </c>
      <c r="I2" s="118">
        <v>12887</v>
      </c>
      <c r="J2" s="118">
        <v>12202</v>
      </c>
      <c r="K2" s="118">
        <v>12273</v>
      </c>
      <c r="L2" s="118">
        <v>10125</v>
      </c>
      <c r="M2" s="118">
        <v>10384</v>
      </c>
      <c r="N2" s="118">
        <v>10452</v>
      </c>
      <c r="O2" s="118">
        <v>9599</v>
      </c>
      <c r="P2" s="118">
        <v>11181</v>
      </c>
      <c r="Q2" s="118">
        <v>12205</v>
      </c>
      <c r="R2" s="118">
        <v>13345</v>
      </c>
      <c r="S2" s="118">
        <v>13504</v>
      </c>
      <c r="T2" s="118">
        <v>14624</v>
      </c>
      <c r="U2" s="118">
        <v>14977</v>
      </c>
      <c r="V2" s="118">
        <v>14226</v>
      </c>
      <c r="W2" s="118">
        <v>13723</v>
      </c>
      <c r="X2" s="118">
        <v>11822</v>
      </c>
      <c r="Y2" s="118">
        <v>12555</v>
      </c>
      <c r="Z2" s="118">
        <v>12615</v>
      </c>
      <c r="AA2" s="118">
        <v>12304</v>
      </c>
      <c r="AB2" s="118">
        <v>13330</v>
      </c>
      <c r="AC2" s="118">
        <v>13260</v>
      </c>
      <c r="AD2" s="118">
        <v>14199</v>
      </c>
      <c r="AE2" s="118">
        <v>13931</v>
      </c>
      <c r="AF2" s="118">
        <v>15358</v>
      </c>
      <c r="AG2" s="118">
        <v>15512</v>
      </c>
      <c r="AH2" s="118">
        <v>14961</v>
      </c>
      <c r="AI2" s="118">
        <v>15177</v>
      </c>
      <c r="AJ2" s="118">
        <v>12808</v>
      </c>
      <c r="AK2" s="118">
        <f>[13]NonFinancial_KPI!$O$28</f>
        <v>13236</v>
      </c>
      <c r="AL2" s="118"/>
    </row>
    <row r="3" spans="1:42">
      <c r="A3" s="119" t="s">
        <v>99</v>
      </c>
      <c r="B3" s="118">
        <v>1656.4614330000013</v>
      </c>
      <c r="C3" s="118">
        <v>1479.8180700000003</v>
      </c>
      <c r="D3" s="118">
        <v>1670.5045110000078</v>
      </c>
      <c r="E3" s="118">
        <v>1991.4455430000085</v>
      </c>
      <c r="F3" s="118">
        <v>2161.9029630000023</v>
      </c>
      <c r="G3" s="118">
        <v>2213.2064980000036</v>
      </c>
      <c r="H3" s="118">
        <v>2423.3790900000017</v>
      </c>
      <c r="I3" s="118">
        <v>2499.0273990000051</v>
      </c>
      <c r="J3" s="118">
        <v>2301.4361909999998</v>
      </c>
      <c r="K3" s="118">
        <v>2277.1277330000048</v>
      </c>
      <c r="L3" s="118">
        <v>1847.8028640000002</v>
      </c>
      <c r="M3" s="118">
        <v>1856.1390989999991</v>
      </c>
      <c r="N3" s="118">
        <v>1907.5240899999967</v>
      </c>
      <c r="O3" s="118">
        <v>1729.0245780000016</v>
      </c>
      <c r="P3" s="118">
        <v>2007.7142850000007</v>
      </c>
      <c r="Q3" s="118">
        <v>2212.7307389999996</v>
      </c>
      <c r="R3" s="118">
        <v>2445.5664059999958</v>
      </c>
      <c r="S3" s="118">
        <v>2494.5754879999931</v>
      </c>
      <c r="T3" s="118">
        <v>2752.0495900000001</v>
      </c>
      <c r="U3" s="118">
        <v>2824.564819999996</v>
      </c>
      <c r="V3" s="118">
        <v>2629.0905419999926</v>
      </c>
      <c r="W3" s="118">
        <v>2520.2441720000011</v>
      </c>
      <c r="X3" s="118">
        <v>2155.0995120000034</v>
      </c>
      <c r="Y3" s="118">
        <v>2290.3970610000042</v>
      </c>
      <c r="Z3" s="118">
        <v>2317.911915000002</v>
      </c>
      <c r="AA3" s="118">
        <v>2210.2080090000027</v>
      </c>
      <c r="AB3" s="118">
        <v>2405.0903490000005</v>
      </c>
      <c r="AC3" s="118">
        <v>2398.2734400000031</v>
      </c>
      <c r="AD3" s="118">
        <v>2559.221040000004</v>
      </c>
      <c r="AE3" s="118">
        <v>2531.2646160000008</v>
      </c>
      <c r="AF3" s="118">
        <v>2871.5049730000028</v>
      </c>
      <c r="AG3" s="118">
        <v>2936.5827389999904</v>
      </c>
      <c r="AH3" s="118">
        <v>2786.7470909999988</v>
      </c>
      <c r="AI3" s="118">
        <v>2797.5078720000001</v>
      </c>
      <c r="AJ3" s="118">
        <v>2292.5908589999976</v>
      </c>
      <c r="AK3" s="118">
        <f>[13]NonFinancial_KPI!$O$32</f>
        <v>2403.119267999999</v>
      </c>
      <c r="AL3" s="118"/>
    </row>
    <row r="4" spans="1:42">
      <c r="A4" s="119" t="s">
        <v>100</v>
      </c>
      <c r="B4" s="117">
        <v>1373496</v>
      </c>
      <c r="C4" s="117">
        <v>1301333</v>
      </c>
      <c r="D4" s="117">
        <v>1400553</v>
      </c>
      <c r="E4" s="117">
        <v>1616045</v>
      </c>
      <c r="F4" s="117">
        <v>1720666</v>
      </c>
      <c r="G4" s="117">
        <v>1832340</v>
      </c>
      <c r="H4" s="117">
        <v>1873000</v>
      </c>
      <c r="I4" s="117">
        <v>2053502</v>
      </c>
      <c r="J4" s="117">
        <v>1849834</v>
      </c>
      <c r="K4" s="117">
        <v>1776983</v>
      </c>
      <c r="L4" s="117">
        <v>1458932</v>
      </c>
      <c r="M4" s="117">
        <v>1481139</v>
      </c>
      <c r="N4" s="117">
        <v>1513875</v>
      </c>
      <c r="O4" s="117">
        <v>1408897</v>
      </c>
      <c r="P4" s="117">
        <v>1594396</v>
      </c>
      <c r="Q4" s="117">
        <v>1715139</v>
      </c>
      <c r="R4" s="117">
        <v>1945032</v>
      </c>
      <c r="S4" s="117">
        <v>1989552</v>
      </c>
      <c r="T4" s="117">
        <v>2196222</v>
      </c>
      <c r="U4" s="117">
        <v>2378291</v>
      </c>
      <c r="V4" s="117">
        <v>2101058</v>
      </c>
      <c r="W4" s="117">
        <v>1963883</v>
      </c>
      <c r="X4" s="117">
        <v>1733295</v>
      </c>
      <c r="Y4" s="117">
        <v>1798669</v>
      </c>
      <c r="Z4" s="117">
        <v>1805063</v>
      </c>
      <c r="AA4" s="117">
        <v>1748227</v>
      </c>
      <c r="AB4" s="117">
        <v>1805795</v>
      </c>
      <c r="AC4" s="117">
        <v>1842616</v>
      </c>
      <c r="AD4" s="117">
        <v>2077755</v>
      </c>
      <c r="AE4" s="117">
        <v>1953363</v>
      </c>
      <c r="AF4" s="117">
        <v>2223897</v>
      </c>
      <c r="AG4" s="117">
        <v>2395410</v>
      </c>
      <c r="AH4" s="117">
        <v>2230689</v>
      </c>
      <c r="AI4" s="117">
        <v>2197104</v>
      </c>
      <c r="AJ4" s="117">
        <v>1940573</v>
      </c>
      <c r="AK4" s="117">
        <f>[13]NonFinancial_KPI!$O$36</f>
        <v>1922745</v>
      </c>
      <c r="AL4" s="117"/>
    </row>
    <row r="5" spans="1:42">
      <c r="A5" s="108" t="s">
        <v>101</v>
      </c>
      <c r="B5" s="118">
        <v>1369933</v>
      </c>
      <c r="C5" s="118">
        <v>1299917</v>
      </c>
      <c r="D5" s="118">
        <v>1381853</v>
      </c>
      <c r="E5" s="118">
        <v>1597216</v>
      </c>
      <c r="F5" s="118">
        <v>1652154</v>
      </c>
      <c r="G5" s="118">
        <v>1741687</v>
      </c>
      <c r="H5" s="118">
        <v>1764073</v>
      </c>
      <c r="I5" s="118">
        <v>1953656</v>
      </c>
      <c r="J5" s="118">
        <v>1771082</v>
      </c>
      <c r="K5" s="118">
        <v>1731582</v>
      </c>
      <c r="L5" s="118">
        <v>1455855</v>
      </c>
      <c r="M5" s="118">
        <v>1476859</v>
      </c>
      <c r="N5" s="118">
        <v>1509609</v>
      </c>
      <c r="O5" s="118">
        <v>1405723</v>
      </c>
      <c r="P5" s="118">
        <v>1582647</v>
      </c>
      <c r="Q5" s="118">
        <v>1701831</v>
      </c>
      <c r="R5" s="118">
        <v>1907232</v>
      </c>
      <c r="S5" s="118">
        <v>1929974</v>
      </c>
      <c r="T5" s="118">
        <v>2108167</v>
      </c>
      <c r="U5" s="118">
        <v>2285537</v>
      </c>
      <c r="V5" s="118">
        <v>2048792</v>
      </c>
      <c r="W5" s="118">
        <v>1945663</v>
      </c>
      <c r="X5" s="118">
        <v>1731518</v>
      </c>
      <c r="Y5" s="118">
        <v>1793720</v>
      </c>
      <c r="Z5" s="118">
        <v>1802400</v>
      </c>
      <c r="AA5" s="118">
        <v>1748227</v>
      </c>
      <c r="AB5" s="118">
        <v>1801420</v>
      </c>
      <c r="AC5" s="118">
        <v>1838009</v>
      </c>
      <c r="AD5" s="118">
        <v>2058917</v>
      </c>
      <c r="AE5" s="118">
        <v>1920832</v>
      </c>
      <c r="AF5" s="118">
        <v>2162713</v>
      </c>
      <c r="AG5" s="118">
        <v>2282569</v>
      </c>
      <c r="AH5" s="118">
        <v>2181413</v>
      </c>
      <c r="AI5" s="118">
        <v>2176297</v>
      </c>
      <c r="AJ5" s="118">
        <v>1938777</v>
      </c>
      <c r="AK5" s="118">
        <f>[13]NonFinancial_KPI!$O$37</f>
        <v>1918191</v>
      </c>
      <c r="AL5" s="118"/>
    </row>
    <row r="6" spans="1:42">
      <c r="A6" s="116" t="s">
        <v>102</v>
      </c>
      <c r="B6" s="118">
        <v>882034</v>
      </c>
      <c r="C6" s="118">
        <v>849442</v>
      </c>
      <c r="D6" s="118">
        <v>873930</v>
      </c>
      <c r="E6" s="118">
        <v>999423</v>
      </c>
      <c r="F6" s="118">
        <v>1036718</v>
      </c>
      <c r="G6" s="118">
        <v>1098870</v>
      </c>
      <c r="H6" s="118">
        <v>1079896</v>
      </c>
      <c r="I6" s="118">
        <v>1161212</v>
      </c>
      <c r="J6" s="118">
        <v>1083046</v>
      </c>
      <c r="K6" s="118">
        <v>1048825</v>
      </c>
      <c r="L6" s="118">
        <v>923557</v>
      </c>
      <c r="M6" s="118">
        <v>935268</v>
      </c>
      <c r="N6" s="118">
        <v>964908</v>
      </c>
      <c r="O6" s="118">
        <v>900523</v>
      </c>
      <c r="P6" s="118">
        <v>998987</v>
      </c>
      <c r="Q6" s="118">
        <v>1057781</v>
      </c>
      <c r="R6" s="118">
        <v>1183635</v>
      </c>
      <c r="S6" s="118">
        <v>1221095</v>
      </c>
      <c r="T6" s="118">
        <v>1290637</v>
      </c>
      <c r="U6" s="118">
        <v>1402975</v>
      </c>
      <c r="V6" s="118">
        <v>1283369</v>
      </c>
      <c r="W6" s="118">
        <v>1202943</v>
      </c>
      <c r="X6" s="118">
        <v>1136697</v>
      </c>
      <c r="Y6" s="118">
        <v>1171099</v>
      </c>
      <c r="Z6" s="118">
        <v>1163920</v>
      </c>
      <c r="AA6" s="118">
        <v>1140657</v>
      </c>
      <c r="AB6" s="118">
        <v>1175781</v>
      </c>
      <c r="AC6" s="118">
        <v>1216882</v>
      </c>
      <c r="AD6" s="118">
        <v>1326232</v>
      </c>
      <c r="AE6" s="118">
        <v>1237392</v>
      </c>
      <c r="AF6" s="118">
        <v>1351169</v>
      </c>
      <c r="AG6" s="118">
        <v>1445160</v>
      </c>
      <c r="AH6" s="118">
        <v>1365641</v>
      </c>
      <c r="AI6" s="118">
        <v>1365504</v>
      </c>
      <c r="AJ6" s="118">
        <v>1269904</v>
      </c>
      <c r="AK6" s="118">
        <f>[13]NonFinancial_KPI!$O$38</f>
        <v>1230917</v>
      </c>
      <c r="AL6" s="118"/>
    </row>
    <row r="7" spans="1:42">
      <c r="A7" s="116" t="s">
        <v>103</v>
      </c>
      <c r="B7" s="118">
        <v>487899</v>
      </c>
      <c r="C7" s="118">
        <v>450475</v>
      </c>
      <c r="D7" s="118">
        <v>507923</v>
      </c>
      <c r="E7" s="118">
        <v>597793</v>
      </c>
      <c r="F7" s="118">
        <v>615436</v>
      </c>
      <c r="G7" s="118">
        <v>642817</v>
      </c>
      <c r="H7" s="118">
        <v>684177</v>
      </c>
      <c r="I7" s="118">
        <v>792444</v>
      </c>
      <c r="J7" s="118">
        <v>688036</v>
      </c>
      <c r="K7" s="118">
        <v>682757</v>
      </c>
      <c r="L7" s="118">
        <v>532298</v>
      </c>
      <c r="M7" s="118">
        <v>541591</v>
      </c>
      <c r="N7" s="118">
        <v>544701</v>
      </c>
      <c r="O7" s="118">
        <v>505200</v>
      </c>
      <c r="P7" s="118">
        <v>583660</v>
      </c>
      <c r="Q7" s="118">
        <v>644050</v>
      </c>
      <c r="R7" s="118">
        <v>723597</v>
      </c>
      <c r="S7" s="118">
        <v>708879</v>
      </c>
      <c r="T7" s="118">
        <v>817530</v>
      </c>
      <c r="U7" s="118">
        <v>882562</v>
      </c>
      <c r="V7" s="118">
        <v>765423</v>
      </c>
      <c r="W7" s="118">
        <v>742720</v>
      </c>
      <c r="X7" s="118">
        <v>594821</v>
      </c>
      <c r="Y7" s="118">
        <v>622621</v>
      </c>
      <c r="Z7" s="118">
        <v>638480</v>
      </c>
      <c r="AA7" s="118">
        <v>607570</v>
      </c>
      <c r="AB7" s="118">
        <v>625639</v>
      </c>
      <c r="AC7" s="118">
        <v>621127</v>
      </c>
      <c r="AD7" s="118">
        <v>732685</v>
      </c>
      <c r="AE7" s="118">
        <v>683440</v>
      </c>
      <c r="AF7" s="118">
        <v>811544</v>
      </c>
      <c r="AG7" s="118">
        <v>801892</v>
      </c>
      <c r="AH7" s="118">
        <v>815772</v>
      </c>
      <c r="AI7" s="118">
        <v>810793</v>
      </c>
      <c r="AJ7" s="118">
        <v>668873</v>
      </c>
      <c r="AK7" s="118">
        <f>[13]NonFinancial_KPI!$O$39</f>
        <v>687274</v>
      </c>
      <c r="AL7" s="118"/>
    </row>
    <row r="8" spans="1:42">
      <c r="A8" s="108" t="s">
        <v>74</v>
      </c>
      <c r="B8" s="118">
        <v>3563</v>
      </c>
      <c r="C8" s="118">
        <v>1416</v>
      </c>
      <c r="D8" s="118">
        <v>18700</v>
      </c>
      <c r="E8" s="118">
        <v>18829</v>
      </c>
      <c r="F8" s="118">
        <v>68512</v>
      </c>
      <c r="G8" s="118">
        <v>90653</v>
      </c>
      <c r="H8" s="118">
        <v>108927</v>
      </c>
      <c r="I8" s="118">
        <v>99846</v>
      </c>
      <c r="J8" s="118">
        <v>78752</v>
      </c>
      <c r="K8" s="118">
        <v>45401</v>
      </c>
      <c r="L8" s="118">
        <v>3077</v>
      </c>
      <c r="M8" s="118">
        <v>4280</v>
      </c>
      <c r="N8" s="118">
        <v>4266</v>
      </c>
      <c r="O8" s="118">
        <v>3174</v>
      </c>
      <c r="P8" s="118">
        <v>11749</v>
      </c>
      <c r="Q8" s="118">
        <v>13308</v>
      </c>
      <c r="R8" s="118">
        <v>37800</v>
      </c>
      <c r="S8" s="118">
        <v>59578</v>
      </c>
      <c r="T8" s="118">
        <v>88055</v>
      </c>
      <c r="U8" s="118">
        <v>92754</v>
      </c>
      <c r="V8" s="118">
        <v>52266</v>
      </c>
      <c r="W8" s="118">
        <v>18220</v>
      </c>
      <c r="X8" s="118">
        <v>1777</v>
      </c>
      <c r="Y8" s="118">
        <v>4949</v>
      </c>
      <c r="Z8" s="118">
        <v>2663</v>
      </c>
      <c r="AA8" s="118">
        <v>0</v>
      </c>
      <c r="AB8" s="118">
        <v>4375</v>
      </c>
      <c r="AC8" s="118">
        <v>4607</v>
      </c>
      <c r="AD8" s="118">
        <v>18838</v>
      </c>
      <c r="AE8" s="118">
        <v>32531</v>
      </c>
      <c r="AF8" s="118">
        <v>61184</v>
      </c>
      <c r="AG8" s="118">
        <v>66172</v>
      </c>
      <c r="AH8" s="118">
        <v>49276</v>
      </c>
      <c r="AI8" s="118">
        <v>20807</v>
      </c>
      <c r="AJ8" s="118">
        <v>1796</v>
      </c>
      <c r="AK8" s="118">
        <f>[13]NonFinancial_KPI!$O$42</f>
        <v>4554</v>
      </c>
      <c r="AL8" s="118"/>
    </row>
    <row r="9" spans="1:42">
      <c r="A9" s="119" t="s">
        <v>104</v>
      </c>
      <c r="B9" s="117">
        <v>1776507</v>
      </c>
      <c r="C9" s="117">
        <v>1604875</v>
      </c>
      <c r="D9" s="117">
        <v>1795677</v>
      </c>
      <c r="E9" s="117">
        <v>2077263</v>
      </c>
      <c r="F9" s="117">
        <v>2189148</v>
      </c>
      <c r="G9" s="117">
        <v>2201307</v>
      </c>
      <c r="H9" s="117">
        <v>2337298</v>
      </c>
      <c r="I9" s="117">
        <v>2381514</v>
      </c>
      <c r="J9" s="117">
        <v>2264097</v>
      </c>
      <c r="K9" s="117">
        <v>2260280</v>
      </c>
      <c r="L9" s="117">
        <v>1877559</v>
      </c>
      <c r="M9" s="117">
        <v>1923459</v>
      </c>
      <c r="N9" s="117">
        <v>1944347</v>
      </c>
      <c r="O9" s="117">
        <v>1786065</v>
      </c>
      <c r="P9" s="117">
        <v>2073458</v>
      </c>
      <c r="Q9" s="117">
        <v>2259505</v>
      </c>
      <c r="R9" s="117">
        <v>2473745</v>
      </c>
      <c r="S9" s="117">
        <v>2504409</v>
      </c>
      <c r="T9" s="117">
        <v>2705865</v>
      </c>
      <c r="U9" s="117">
        <v>2784324</v>
      </c>
      <c r="V9" s="117">
        <v>2646891</v>
      </c>
      <c r="W9" s="117">
        <v>2553837</v>
      </c>
      <c r="X9" s="117">
        <v>2204929</v>
      </c>
      <c r="Y9" s="117">
        <v>2325960</v>
      </c>
      <c r="Z9" s="117">
        <v>2316892</v>
      </c>
      <c r="AA9" s="117">
        <v>2259342</v>
      </c>
      <c r="AB9" s="117">
        <v>2463195</v>
      </c>
      <c r="AC9" s="117">
        <v>2443458</v>
      </c>
      <c r="AD9" s="117">
        <v>2617176</v>
      </c>
      <c r="AE9" s="117">
        <v>2564844</v>
      </c>
      <c r="AF9" s="117">
        <v>2810280</v>
      </c>
      <c r="AG9" s="117">
        <v>2848083</v>
      </c>
      <c r="AH9" s="117">
        <v>2768916</v>
      </c>
      <c r="AI9" s="117">
        <v>2809129</v>
      </c>
      <c r="AJ9" s="117">
        <v>2375712</v>
      </c>
      <c r="AK9" s="117">
        <f>[13]NonFinancial_KPI!$O$46</f>
        <v>2455572</v>
      </c>
      <c r="AL9" s="117"/>
    </row>
    <row r="10" spans="1:42">
      <c r="A10" s="108" t="s">
        <v>101</v>
      </c>
      <c r="B10" s="118">
        <v>1769892</v>
      </c>
      <c r="C10" s="118">
        <v>1601851</v>
      </c>
      <c r="D10" s="118">
        <v>1773564</v>
      </c>
      <c r="E10" s="118">
        <v>2056095</v>
      </c>
      <c r="F10" s="118">
        <v>2115237</v>
      </c>
      <c r="G10" s="118">
        <v>2102082</v>
      </c>
      <c r="H10" s="118">
        <v>2218417</v>
      </c>
      <c r="I10" s="118">
        <v>2272083</v>
      </c>
      <c r="J10" s="118">
        <v>2176968</v>
      </c>
      <c r="K10" s="118">
        <v>2203341</v>
      </c>
      <c r="L10" s="118">
        <v>1871322</v>
      </c>
      <c r="M10" s="118">
        <v>1916655</v>
      </c>
      <c r="N10" s="118">
        <v>1934720</v>
      </c>
      <c r="O10" s="118">
        <v>1778706</v>
      </c>
      <c r="P10" s="118">
        <v>2057102</v>
      </c>
      <c r="Q10" s="118">
        <v>2241682</v>
      </c>
      <c r="R10" s="118">
        <v>2427577</v>
      </c>
      <c r="S10" s="118">
        <v>2440015</v>
      </c>
      <c r="T10" s="118">
        <v>2609097</v>
      </c>
      <c r="U10" s="118">
        <v>2679379</v>
      </c>
      <c r="V10" s="118">
        <v>2584521</v>
      </c>
      <c r="W10" s="118">
        <v>2527944</v>
      </c>
      <c r="X10" s="118">
        <v>2202094</v>
      </c>
      <c r="Y10" s="118">
        <v>2318400</v>
      </c>
      <c r="Z10" s="118">
        <v>2313490</v>
      </c>
      <c r="AA10" s="118">
        <v>2259342</v>
      </c>
      <c r="AB10" s="118">
        <v>2458236</v>
      </c>
      <c r="AC10" s="118">
        <v>2437788</v>
      </c>
      <c r="AD10" s="118">
        <v>2594892</v>
      </c>
      <c r="AE10" s="118">
        <v>2525532</v>
      </c>
      <c r="AF10" s="118">
        <v>2733357</v>
      </c>
      <c r="AG10" s="118">
        <v>2718093</v>
      </c>
      <c r="AH10" s="118">
        <v>2712972</v>
      </c>
      <c r="AI10" s="118">
        <v>2785126</v>
      </c>
      <c r="AJ10" s="118">
        <v>2373066</v>
      </c>
      <c r="AK10" s="118">
        <f>[13]NonFinancial_KPI!$O$47</f>
        <v>2450364</v>
      </c>
      <c r="AL10" s="118"/>
      <c r="AO10" s="121"/>
      <c r="AP10" s="121"/>
    </row>
    <row r="11" spans="1:42">
      <c r="A11" s="116" t="s">
        <v>102</v>
      </c>
      <c r="B11" s="118">
        <v>1094523</v>
      </c>
      <c r="C11" s="118">
        <v>1001211</v>
      </c>
      <c r="D11" s="118">
        <v>1101621</v>
      </c>
      <c r="E11" s="118">
        <v>1247874</v>
      </c>
      <c r="F11" s="118">
        <v>1274937</v>
      </c>
      <c r="G11" s="118">
        <v>1278843</v>
      </c>
      <c r="H11" s="118">
        <v>1317456</v>
      </c>
      <c r="I11" s="118">
        <v>1326609</v>
      </c>
      <c r="J11" s="118">
        <v>1314099</v>
      </c>
      <c r="K11" s="118">
        <v>1324575</v>
      </c>
      <c r="L11" s="118">
        <v>1134378</v>
      </c>
      <c r="M11" s="118">
        <v>1181463</v>
      </c>
      <c r="N11" s="118">
        <v>1163280</v>
      </c>
      <c r="O11" s="118">
        <v>1088106</v>
      </c>
      <c r="P11" s="118">
        <v>1264833</v>
      </c>
      <c r="Q11" s="118">
        <v>1338754</v>
      </c>
      <c r="R11" s="118">
        <v>1452741</v>
      </c>
      <c r="S11" s="118">
        <v>1476696</v>
      </c>
      <c r="T11" s="118">
        <v>1551051</v>
      </c>
      <c r="U11" s="118">
        <v>1606797</v>
      </c>
      <c r="V11" s="118">
        <v>1576926</v>
      </c>
      <c r="W11" s="118">
        <v>1530045</v>
      </c>
      <c r="X11" s="118">
        <v>1373103</v>
      </c>
      <c r="Y11" s="118">
        <v>1438179</v>
      </c>
      <c r="Z11" s="118">
        <v>1392869</v>
      </c>
      <c r="AA11" s="118">
        <v>1383468</v>
      </c>
      <c r="AB11" s="118">
        <v>1508964</v>
      </c>
      <c r="AC11" s="118">
        <v>1488591</v>
      </c>
      <c r="AD11" s="118">
        <v>1587087</v>
      </c>
      <c r="AE11" s="118">
        <v>1542222</v>
      </c>
      <c r="AF11" s="118">
        <v>1625307</v>
      </c>
      <c r="AG11" s="118">
        <v>1656522</v>
      </c>
      <c r="AH11" s="118">
        <v>1639395</v>
      </c>
      <c r="AI11" s="118">
        <v>1678344</v>
      </c>
      <c r="AJ11" s="118">
        <v>1465878</v>
      </c>
      <c r="AK11" s="118">
        <f>[13]NonFinancial_KPI!$O$48</f>
        <v>1481412</v>
      </c>
      <c r="AL11" s="118"/>
    </row>
    <row r="12" spans="1:42">
      <c r="A12" s="116" t="s">
        <v>103</v>
      </c>
      <c r="B12" s="118">
        <v>675369</v>
      </c>
      <c r="C12" s="118">
        <v>600640</v>
      </c>
      <c r="D12" s="118">
        <v>671943</v>
      </c>
      <c r="E12" s="118">
        <v>808221</v>
      </c>
      <c r="F12" s="118">
        <v>840300</v>
      </c>
      <c r="G12" s="118">
        <v>823239</v>
      </c>
      <c r="H12" s="118">
        <v>900961</v>
      </c>
      <c r="I12" s="118">
        <v>945474</v>
      </c>
      <c r="J12" s="118">
        <v>862869</v>
      </c>
      <c r="K12" s="118">
        <v>878766</v>
      </c>
      <c r="L12" s="118">
        <v>736944</v>
      </c>
      <c r="M12" s="118">
        <v>735192</v>
      </c>
      <c r="N12" s="118">
        <v>771440</v>
      </c>
      <c r="O12" s="118">
        <v>690600</v>
      </c>
      <c r="P12" s="118">
        <v>792269</v>
      </c>
      <c r="Q12" s="118">
        <v>902928</v>
      </c>
      <c r="R12" s="118">
        <v>974836</v>
      </c>
      <c r="S12" s="118">
        <v>963319</v>
      </c>
      <c r="T12" s="118">
        <v>1058046</v>
      </c>
      <c r="U12" s="118">
        <v>1072582</v>
      </c>
      <c r="V12" s="118">
        <v>1007595</v>
      </c>
      <c r="W12" s="118">
        <v>997899</v>
      </c>
      <c r="X12" s="118">
        <v>828991</v>
      </c>
      <c r="Y12" s="118">
        <v>880221</v>
      </c>
      <c r="Z12" s="118">
        <v>920621</v>
      </c>
      <c r="AA12" s="118">
        <v>875874</v>
      </c>
      <c r="AB12" s="118">
        <v>949272</v>
      </c>
      <c r="AC12" s="118">
        <v>949197</v>
      </c>
      <c r="AD12" s="118">
        <v>1007805</v>
      </c>
      <c r="AE12" s="118">
        <v>983310</v>
      </c>
      <c r="AF12" s="118">
        <v>1108050</v>
      </c>
      <c r="AG12" s="118">
        <v>1019046</v>
      </c>
      <c r="AH12" s="118">
        <v>1073577</v>
      </c>
      <c r="AI12" s="118">
        <v>1106782</v>
      </c>
      <c r="AJ12" s="118">
        <v>907188</v>
      </c>
      <c r="AK12" s="118">
        <f>[13]NonFinancial_KPI!$O$49</f>
        <v>968952</v>
      </c>
      <c r="AL12" s="118"/>
    </row>
    <row r="13" spans="1:42">
      <c r="A13" s="108" t="s">
        <v>74</v>
      </c>
      <c r="B13" s="118">
        <v>6615</v>
      </c>
      <c r="C13" s="118">
        <v>3024</v>
      </c>
      <c r="D13" s="118">
        <v>22113</v>
      </c>
      <c r="E13" s="118">
        <v>21168</v>
      </c>
      <c r="F13" s="118">
        <v>73911</v>
      </c>
      <c r="G13" s="118">
        <v>99225</v>
      </c>
      <c r="H13" s="118">
        <v>118881</v>
      </c>
      <c r="I13" s="118">
        <v>109431</v>
      </c>
      <c r="J13" s="118">
        <v>87129</v>
      </c>
      <c r="K13" s="118">
        <v>56939</v>
      </c>
      <c r="L13" s="118">
        <v>6237</v>
      </c>
      <c r="M13" s="118">
        <v>6804</v>
      </c>
      <c r="N13" s="118">
        <v>9627</v>
      </c>
      <c r="O13" s="118">
        <v>7359</v>
      </c>
      <c r="P13" s="118">
        <v>16356</v>
      </c>
      <c r="Q13" s="118">
        <v>17823</v>
      </c>
      <c r="R13" s="118">
        <v>46168</v>
      </c>
      <c r="S13" s="118">
        <v>64394</v>
      </c>
      <c r="T13" s="118">
        <v>96768</v>
      </c>
      <c r="U13" s="118">
        <v>104945</v>
      </c>
      <c r="V13" s="118">
        <v>62370</v>
      </c>
      <c r="W13" s="118">
        <v>25893</v>
      </c>
      <c r="X13" s="118">
        <v>2835</v>
      </c>
      <c r="Y13" s="118">
        <v>7560</v>
      </c>
      <c r="Z13" s="118">
        <v>3402</v>
      </c>
      <c r="AA13" s="118">
        <v>0</v>
      </c>
      <c r="AB13" s="118">
        <v>4959</v>
      </c>
      <c r="AC13" s="118">
        <v>5670</v>
      </c>
      <c r="AD13" s="118">
        <v>22284</v>
      </c>
      <c r="AE13" s="118">
        <v>39312</v>
      </c>
      <c r="AF13" s="118">
        <v>76923</v>
      </c>
      <c r="AG13" s="118">
        <v>72765</v>
      </c>
      <c r="AH13" s="118">
        <v>55944</v>
      </c>
      <c r="AI13" s="118">
        <v>24003</v>
      </c>
      <c r="AJ13" s="118">
        <v>2646</v>
      </c>
      <c r="AK13" s="118">
        <f>[13]NonFinancial_KPI!$O$52</f>
        <v>5208</v>
      </c>
      <c r="AL13" s="118"/>
    </row>
    <row r="14" spans="1:42">
      <c r="A14" s="115" t="s">
        <v>105</v>
      </c>
      <c r="B14" s="114">
        <v>0.77314415310494133</v>
      </c>
      <c r="C14" s="114">
        <v>0.81086252823428617</v>
      </c>
      <c r="D14" s="114">
        <v>0.77995819960939528</v>
      </c>
      <c r="E14" s="114">
        <v>0.77796841324377319</v>
      </c>
      <c r="F14" s="114">
        <v>0.78599802297514831</v>
      </c>
      <c r="G14" s="114">
        <v>0.83238730445140097</v>
      </c>
      <c r="H14" s="114">
        <v>0.80135267304383095</v>
      </c>
      <c r="I14" s="114">
        <v>0.86226744835428215</v>
      </c>
      <c r="J14" s="114">
        <v>0.81702948239408468</v>
      </c>
      <c r="K14" s="114">
        <v>0.78617826110039468</v>
      </c>
      <c r="L14" s="114">
        <v>0.77703656715980696</v>
      </c>
      <c r="M14" s="114">
        <v>0.77003928859414217</v>
      </c>
      <c r="N14" s="114">
        <v>0.77860330486276375</v>
      </c>
      <c r="O14" s="114">
        <v>0.78882739429975957</v>
      </c>
      <c r="P14" s="114">
        <v>0.76895504996966424</v>
      </c>
      <c r="Q14" s="114">
        <v>0.75907732003248496</v>
      </c>
      <c r="R14" s="114">
        <v>0.786270209742718</v>
      </c>
      <c r="S14" s="114">
        <v>0.79441976130895553</v>
      </c>
      <c r="T14" s="114">
        <v>0.81165246603211916</v>
      </c>
      <c r="U14" s="114">
        <v>0.85417178460552723</v>
      </c>
      <c r="V14" s="114">
        <v>0.79378334808649087</v>
      </c>
      <c r="W14" s="114">
        <v>0.76899308765594676</v>
      </c>
      <c r="X14" s="114">
        <v>0.78610014200003719</v>
      </c>
      <c r="Y14" s="114">
        <v>0.77330177647079057</v>
      </c>
      <c r="Z14" s="114">
        <v>0.77908810596264311</v>
      </c>
      <c r="AA14" s="114">
        <v>0.773777055443576</v>
      </c>
      <c r="AB14" s="114">
        <v>0.73311085805224518</v>
      </c>
      <c r="AC14" s="114">
        <v>0.75410176888655345</v>
      </c>
      <c r="AD14" s="114">
        <v>0.79389196599693712</v>
      </c>
      <c r="AE14" s="114">
        <v>0.76159134824574126</v>
      </c>
      <c r="AF14" s="114">
        <v>0.79134356718903454</v>
      </c>
      <c r="AG14" s="114">
        <v>0.84106046066775442</v>
      </c>
      <c r="AH14" s="114">
        <v>0.80561815526364833</v>
      </c>
      <c r="AI14" s="114">
        <v>0.7821299769430311</v>
      </c>
      <c r="AJ14" s="114">
        <v>0.81683848884039811</v>
      </c>
      <c r="AK14" s="114">
        <f>[13]NonFinancial_KPI!$O$62</f>
        <v>0.78301308208433718</v>
      </c>
      <c r="AL14" s="114"/>
    </row>
    <row r="15" spans="1:42">
      <c r="A15" s="108" t="s">
        <v>101</v>
      </c>
      <c r="B15" s="113">
        <v>0.77402067470783531</v>
      </c>
      <c r="C15" s="113">
        <v>0.81150931016680083</v>
      </c>
      <c r="D15" s="113">
        <v>0.77913906687325629</v>
      </c>
      <c r="E15" s="113">
        <v>0.77682013720183163</v>
      </c>
      <c r="F15" s="113">
        <v>0.78107275922272534</v>
      </c>
      <c r="G15" s="113">
        <v>0.82855331047980052</v>
      </c>
      <c r="H15" s="113">
        <v>0.79519450130430847</v>
      </c>
      <c r="I15" s="113">
        <v>0.85985239095578814</v>
      </c>
      <c r="J15" s="113">
        <v>0.81355444820502643</v>
      </c>
      <c r="K15" s="113">
        <v>0.78588924728401099</v>
      </c>
      <c r="L15" s="113">
        <v>0.77798208966709093</v>
      </c>
      <c r="M15" s="113">
        <v>0.77053982067716931</v>
      </c>
      <c r="N15" s="113">
        <v>0.78027259758518031</v>
      </c>
      <c r="O15" s="113">
        <v>0.79030654869326356</v>
      </c>
      <c r="P15" s="113">
        <v>0.76935757196288757</v>
      </c>
      <c r="Q15" s="113">
        <v>0.75917592236543807</v>
      </c>
      <c r="R15" s="113">
        <v>0.78565252513102568</v>
      </c>
      <c r="S15" s="113">
        <v>0.79096808831093246</v>
      </c>
      <c r="T15" s="113">
        <v>0.80800637155306987</v>
      </c>
      <c r="U15" s="113">
        <v>0.85300996984749078</v>
      </c>
      <c r="V15" s="113">
        <v>0.79271632925404745</v>
      </c>
      <c r="W15" s="113">
        <v>0.76966222353026803</v>
      </c>
      <c r="X15" s="113">
        <v>0.78630521676186393</v>
      </c>
      <c r="Y15" s="113">
        <v>0.77368875086266387</v>
      </c>
      <c r="Z15" s="113">
        <v>0.77908268460205143</v>
      </c>
      <c r="AA15" s="113">
        <v>0.773777055443576</v>
      </c>
      <c r="AB15" s="113">
        <v>0.73281003125818678</v>
      </c>
      <c r="AC15" s="113">
        <v>0.75396589038915607</v>
      </c>
      <c r="AD15" s="113">
        <v>0.79344997787961891</v>
      </c>
      <c r="AE15" s="113">
        <v>0.76056529871726042</v>
      </c>
      <c r="AF15" s="113">
        <v>0.79122961252408663</v>
      </c>
      <c r="AG15" s="113">
        <v>0.83976854360759545</v>
      </c>
      <c r="AH15" s="113">
        <v>0.80406764242314333</v>
      </c>
      <c r="AI15" s="113">
        <v>0.78139983612949648</v>
      </c>
      <c r="AJ15" s="113">
        <v>0.81699244774481616</v>
      </c>
      <c r="AK15" s="113">
        <f>[13]NonFinancial_KPI!$O$63</f>
        <v>0.78281879753375416</v>
      </c>
      <c r="AL15" s="113"/>
    </row>
    <row r="16" spans="1:42">
      <c r="A16" s="116" t="s">
        <v>102</v>
      </c>
      <c r="B16" s="113">
        <v>0.80586154882081051</v>
      </c>
      <c r="C16" s="113">
        <v>0.84841456995578357</v>
      </c>
      <c r="D16" s="113">
        <v>0.79331276364557324</v>
      </c>
      <c r="E16" s="113">
        <v>0.80090057169233431</v>
      </c>
      <c r="F16" s="113">
        <v>0.81315233615464921</v>
      </c>
      <c r="G16" s="113">
        <v>0.85926888601650087</v>
      </c>
      <c r="H16" s="113">
        <v>0.8196827825749019</v>
      </c>
      <c r="I16" s="113">
        <v>0.87532347511587816</v>
      </c>
      <c r="J16" s="113">
        <v>0.82417382556413177</v>
      </c>
      <c r="K16" s="113">
        <v>0.79182001774153976</v>
      </c>
      <c r="L16" s="113">
        <v>0.81415277799816288</v>
      </c>
      <c r="M16" s="113">
        <v>0.79161852719890513</v>
      </c>
      <c r="N16" s="113">
        <v>0.82947183825046422</v>
      </c>
      <c r="O16" s="113">
        <v>0.82760595015559146</v>
      </c>
      <c r="P16" s="113">
        <v>0.7898173118506554</v>
      </c>
      <c r="Q16" s="113">
        <v>0.79012350289896427</v>
      </c>
      <c r="R16" s="113">
        <v>0.81475982298289917</v>
      </c>
      <c r="S16" s="113">
        <v>0.8269102103615098</v>
      </c>
      <c r="T16" s="113">
        <v>0.83210481151167826</v>
      </c>
      <c r="U16" s="113">
        <v>0.87315012412893478</v>
      </c>
      <c r="V16" s="113">
        <v>0.81384224751193146</v>
      </c>
      <c r="W16" s="113">
        <v>0.7862141309569326</v>
      </c>
      <c r="X16" s="113">
        <v>0.82783083279258729</v>
      </c>
      <c r="Y16" s="113">
        <v>0.81429293571940631</v>
      </c>
      <c r="Z16" s="113">
        <v>0.83562775824575031</v>
      </c>
      <c r="AA16" s="113">
        <v>0.82449106159304009</v>
      </c>
      <c r="AB16" s="113">
        <v>0.77919751564649653</v>
      </c>
      <c r="AC16" s="113">
        <v>0.81747236144783897</v>
      </c>
      <c r="AD16" s="113">
        <v>0.83563913005399204</v>
      </c>
      <c r="AE16" s="113">
        <v>0.80234363146161836</v>
      </c>
      <c r="AF16" s="113">
        <v>0.83133155766879729</v>
      </c>
      <c r="AG16" s="113">
        <v>0.87240616182580122</v>
      </c>
      <c r="AH16" s="113">
        <v>0.83301522817868789</v>
      </c>
      <c r="AI16" s="113">
        <v>0.81360197909367804</v>
      </c>
      <c r="AJ16" s="113">
        <v>0.86630947459474794</v>
      </c>
      <c r="AK16" s="113">
        <f>[13]NonFinancial_KPI!$O$64</f>
        <v>0.83090794458260098</v>
      </c>
      <c r="AL16" s="113"/>
    </row>
    <row r="17" spans="1:43">
      <c r="A17" s="112" t="s">
        <v>103</v>
      </c>
      <c r="B17" s="109">
        <v>0.72241841126850659</v>
      </c>
      <c r="C17" s="109">
        <v>0.74999167554608415</v>
      </c>
      <c r="D17" s="109">
        <v>0.75590191429927833</v>
      </c>
      <c r="E17" s="109">
        <v>0.73964051911543993</v>
      </c>
      <c r="F17" s="109">
        <v>0.73240033321432818</v>
      </c>
      <c r="G17" s="109">
        <v>0.78083885724558721</v>
      </c>
      <c r="H17" s="109">
        <v>0.75938581137252337</v>
      </c>
      <c r="I17" s="109">
        <v>0.83814467663838454</v>
      </c>
      <c r="J17" s="109">
        <v>0.79738175783346021</v>
      </c>
      <c r="K17" s="109">
        <v>0.77694972267930251</v>
      </c>
      <c r="L17" s="109">
        <v>0.72230454417160594</v>
      </c>
      <c r="M17" s="109">
        <v>0.73666606818354929</v>
      </c>
      <c r="N17" s="109">
        <v>0.70608342839365346</v>
      </c>
      <c r="O17" s="109">
        <v>0.73153779322328405</v>
      </c>
      <c r="P17" s="109">
        <v>0.73669422885408875</v>
      </c>
      <c r="Q17" s="109">
        <v>0.71329053922350394</v>
      </c>
      <c r="R17" s="109">
        <v>0.74227562379723355</v>
      </c>
      <c r="S17" s="109">
        <v>0.73587150258637068</v>
      </c>
      <c r="T17" s="109">
        <v>0.77267907066422448</v>
      </c>
      <c r="U17" s="109">
        <v>0.82283872002327096</v>
      </c>
      <c r="V17" s="109">
        <v>0.75965343218257331</v>
      </c>
      <c r="W17" s="109">
        <v>0.74428374013803</v>
      </c>
      <c r="X17" s="109">
        <v>0.71752407444712907</v>
      </c>
      <c r="Y17" s="109">
        <v>0.70734622327801766</v>
      </c>
      <c r="Z17" s="109">
        <v>0.69353186599045646</v>
      </c>
      <c r="AA17" s="109">
        <v>0.69367283422044723</v>
      </c>
      <c r="AB17" s="109">
        <v>0.65907242602752425</v>
      </c>
      <c r="AC17" s="109">
        <v>0.65437101044356438</v>
      </c>
      <c r="AD17" s="109">
        <v>0.72701068162987881</v>
      </c>
      <c r="AE17" s="109">
        <v>0.69504022129338661</v>
      </c>
      <c r="AF17" s="109">
        <v>0.73240738233834213</v>
      </c>
      <c r="AG17" s="109">
        <v>0.79748330131650835</v>
      </c>
      <c r="AH17" s="109">
        <v>0.75986352166635462</v>
      </c>
      <c r="AI17" s="109">
        <v>0.73256793117343799</v>
      </c>
      <c r="AJ17" s="109">
        <v>0.73730362394564297</v>
      </c>
      <c r="AK17" s="109">
        <f>[13]NonFinancial_KPI!$O$65</f>
        <v>0.70929622932818137</v>
      </c>
      <c r="AL17" s="109"/>
    </row>
    <row r="18" spans="1:43">
      <c r="A18" s="124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</row>
    <row r="19" spans="1:43">
      <c r="AN19" s="122"/>
      <c r="AO19" s="122"/>
      <c r="AP19" s="122"/>
      <c r="AQ19" s="122"/>
    </row>
    <row r="20" spans="1:43">
      <c r="A20" s="126" t="s">
        <v>114</v>
      </c>
      <c r="AN20" s="122"/>
      <c r="AO20" s="122"/>
      <c r="AP20" s="122"/>
      <c r="AQ20" s="122"/>
    </row>
    <row r="21" spans="1:43">
      <c r="A21" s="126"/>
      <c r="AN21" s="122"/>
      <c r="AO21" s="122"/>
      <c r="AP21" s="122"/>
      <c r="AQ21" s="122"/>
    </row>
    <row r="22" spans="1:43">
      <c r="A22" s="126"/>
      <c r="AN22" s="122"/>
      <c r="AO22" s="122"/>
      <c r="AP22" s="122"/>
      <c r="AQ22" s="122"/>
    </row>
    <row r="23" spans="1:43">
      <c r="AN23" s="122"/>
      <c r="AO23" s="122"/>
      <c r="AP23" s="122"/>
      <c r="AQ23" s="122"/>
    </row>
    <row r="24" spans="1:43">
      <c r="AN24" s="122"/>
      <c r="AO24" s="122"/>
      <c r="AP24" s="122"/>
      <c r="AQ24" s="122"/>
    </row>
    <row r="25" spans="1:43">
      <c r="AN25" s="122"/>
      <c r="AO25" s="122"/>
      <c r="AP25" s="122"/>
      <c r="AQ25" s="122"/>
    </row>
    <row r="26" spans="1:43">
      <c r="AN26" s="122"/>
      <c r="AO26" s="122"/>
      <c r="AP26" s="122"/>
      <c r="AQ26" s="122"/>
    </row>
    <row r="27" spans="1:43">
      <c r="AN27" s="122"/>
      <c r="AO27" s="122"/>
      <c r="AP27" s="122"/>
      <c r="AQ27" s="122"/>
    </row>
    <row r="28" spans="1:43">
      <c r="AN28" s="122"/>
      <c r="AO28" s="122"/>
      <c r="AP28" s="122"/>
      <c r="AQ28" s="122"/>
    </row>
    <row r="29" spans="1:43">
      <c r="AN29" s="122"/>
      <c r="AO29" s="122"/>
      <c r="AP29" s="122"/>
      <c r="AQ29" s="122"/>
    </row>
    <row r="30" spans="1:43">
      <c r="AN30" s="122"/>
      <c r="AO30" s="122"/>
      <c r="AP30" s="122"/>
      <c r="AQ30" s="122"/>
    </row>
    <row r="31" spans="1:43">
      <c r="AN31" s="122"/>
      <c r="AO31" s="122"/>
      <c r="AP31" s="122"/>
      <c r="AQ31" s="122"/>
    </row>
  </sheetData>
  <mergeCells count="1">
    <mergeCell ref="A20:A22"/>
  </mergeCells>
  <printOptions horizontalCentered="1"/>
  <pageMargins left="0.15748031496062992" right="0.15748031496062992" top="0.15748031496062992" bottom="0.31496062992125984" header="0.31496062992125984" footer="0.31496062992125984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2"/>
  <sheetViews>
    <sheetView topLeftCell="A7" workbookViewId="0">
      <selection activeCell="S2" sqref="S2"/>
    </sheetView>
  </sheetViews>
  <sheetFormatPr defaultRowHeight="15"/>
  <sheetData>
    <row r="2" spans="3:6">
      <c r="D2" t="s">
        <v>41</v>
      </c>
      <c r="E2" t="s">
        <v>67</v>
      </c>
      <c r="F2" t="s">
        <v>68</v>
      </c>
    </row>
    <row r="3" spans="3:6">
      <c r="C3" t="s">
        <v>10</v>
      </c>
      <c r="D3" s="97">
        <v>0.33929885535924931</v>
      </c>
      <c r="E3" s="97">
        <v>0.60268010124723648</v>
      </c>
      <c r="F3" s="97">
        <v>0.42864483526754937</v>
      </c>
    </row>
    <row r="4" spans="3:6">
      <c r="C4" s="100" t="s">
        <v>17</v>
      </c>
      <c r="D4" s="101">
        <v>2.9777176560480623E-2</v>
      </c>
      <c r="E4" s="101">
        <v>0.31187775786989524</v>
      </c>
      <c r="F4" s="101">
        <v>0.13713080285157719</v>
      </c>
    </row>
    <row r="5" spans="3:6">
      <c r="C5" t="s">
        <v>20</v>
      </c>
      <c r="D5" s="97">
        <v>-0.10809240156908306</v>
      </c>
      <c r="E5" s="97">
        <v>-0.32066340991236342</v>
      </c>
      <c r="F5" s="97">
        <v>-0.20141777052250098</v>
      </c>
    </row>
    <row r="6" spans="3:6">
      <c r="C6" t="s">
        <v>9</v>
      </c>
      <c r="D6" s="97">
        <v>2.0260299102537127E-2</v>
      </c>
      <c r="E6" s="97">
        <v>-6.8119620653113833E-2</v>
      </c>
      <c r="F6" s="97">
        <v>-1.2747354349904261E-2</v>
      </c>
    </row>
    <row r="7" spans="3:6">
      <c r="C7" t="s">
        <v>8</v>
      </c>
      <c r="D7" s="97">
        <v>0.24472616946108183</v>
      </c>
      <c r="E7" s="97">
        <v>0.4668658821393783</v>
      </c>
      <c r="F7" s="97">
        <v>0.3230365105252615</v>
      </c>
    </row>
    <row r="8" spans="3:6">
      <c r="C8" s="100" t="s">
        <v>16</v>
      </c>
      <c r="D8" s="101">
        <v>9.7960313339849003E-2</v>
      </c>
      <c r="E8" s="101">
        <v>0.28252128778611785</v>
      </c>
      <c r="F8" s="101">
        <v>0.1700961980291591</v>
      </c>
    </row>
    <row r="9" spans="3:6">
      <c r="C9" t="s">
        <v>19</v>
      </c>
      <c r="D9" s="97">
        <v>-8.526808081278725E-2</v>
      </c>
      <c r="E9" s="97">
        <v>-0.25417476367708558</v>
      </c>
      <c r="F9" s="97">
        <v>-0.15762854349174071</v>
      </c>
    </row>
    <row r="10" spans="3:6">
      <c r="C10" t="s">
        <v>46</v>
      </c>
      <c r="D10" s="97">
        <v>-9.6853266597918264E-3</v>
      </c>
      <c r="E10" s="97">
        <v>-8.5678885181785014E-2</v>
      </c>
      <c r="F10" s="97">
        <v>-3.8510021325382171E-2</v>
      </c>
    </row>
    <row r="11" spans="3:6">
      <c r="C11" t="s">
        <v>59</v>
      </c>
      <c r="D11" s="97">
        <v>0.20327158224092523</v>
      </c>
      <c r="E11" s="97">
        <v>0.38372327167246345</v>
      </c>
      <c r="F11" s="97">
        <v>0.26835987399463468</v>
      </c>
    </row>
    <row r="12" spans="3:6">
      <c r="C12" s="100" t="s">
        <v>60</v>
      </c>
      <c r="D12" s="101">
        <v>6.0332483681875715E-2</v>
      </c>
      <c r="E12" s="101">
        <v>0.20557216180606019</v>
      </c>
      <c r="F12" s="101">
        <v>8.1556625401192129E-2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workbookViewId="0">
      <selection activeCell="F4" sqref="F4"/>
    </sheetView>
  </sheetViews>
  <sheetFormatPr defaultRowHeight="12"/>
  <cols>
    <col min="1" max="1" width="4.5703125" style="95" customWidth="1"/>
    <col min="2" max="2" width="18.28515625" style="95" bestFit="1" customWidth="1"/>
    <col min="3" max="3" width="13" style="75" bestFit="1" customWidth="1"/>
    <col min="4" max="4" width="14.7109375" style="95" bestFit="1" customWidth="1"/>
    <col min="5" max="5" width="11" style="95" bestFit="1" customWidth="1"/>
    <col min="6" max="6" width="14.7109375" style="96" bestFit="1" customWidth="1"/>
    <col min="7" max="16384" width="9.140625" style="95"/>
  </cols>
  <sheetData>
    <row r="2" spans="2:6">
      <c r="B2" s="79">
        <v>2014</v>
      </c>
      <c r="C2" s="80" t="s">
        <v>61</v>
      </c>
      <c r="D2" s="87" t="s">
        <v>62</v>
      </c>
      <c r="E2" s="87" t="s">
        <v>63</v>
      </c>
      <c r="F2" s="96" t="s">
        <v>64</v>
      </c>
    </row>
    <row r="3" spans="2:6">
      <c r="B3" s="128" t="s">
        <v>15</v>
      </c>
      <c r="C3" s="128"/>
      <c r="D3" s="128"/>
      <c r="E3" s="128"/>
      <c r="F3" s="128"/>
    </row>
    <row r="4" spans="2:6">
      <c r="B4" s="95" t="s">
        <v>7</v>
      </c>
      <c r="C4" s="80">
        <v>1079896</v>
      </c>
      <c r="D4" s="88">
        <v>1161212</v>
      </c>
      <c r="E4" s="87"/>
      <c r="F4" s="77">
        <f>SUM(C4:E4)</f>
        <v>2241108</v>
      </c>
    </row>
    <row r="5" spans="2:6">
      <c r="B5" s="95" t="s">
        <v>6</v>
      </c>
      <c r="C5" s="81">
        <v>1317456</v>
      </c>
      <c r="D5" s="88">
        <v>1326609</v>
      </c>
      <c r="E5" s="87"/>
      <c r="F5" s="77">
        <f>SUM(C5:E5)</f>
        <v>2644065</v>
      </c>
    </row>
    <row r="6" spans="2:6">
      <c r="B6" s="95" t="s">
        <v>5</v>
      </c>
      <c r="C6" s="82">
        <f>C4/C5</f>
        <v>0.8196827825749019</v>
      </c>
      <c r="D6" s="82">
        <f>D4/D5</f>
        <v>0.87532347511587816</v>
      </c>
      <c r="E6" s="87"/>
      <c r="F6" s="76">
        <f>F4/F5</f>
        <v>0.84759943496094081</v>
      </c>
    </row>
    <row r="7" spans="2:6">
      <c r="B7" s="95" t="s">
        <v>14</v>
      </c>
      <c r="C7" s="80">
        <v>6006</v>
      </c>
      <c r="D7" s="89">
        <v>7076</v>
      </c>
      <c r="E7" s="87"/>
      <c r="F7" s="77">
        <f>SUM(C7:E7)</f>
        <v>13082</v>
      </c>
    </row>
    <row r="8" spans="2:6">
      <c r="B8" s="95" t="s">
        <v>13</v>
      </c>
      <c r="C8" s="80">
        <f>(C4)/C7</f>
        <v>179.80286380286381</v>
      </c>
      <c r="D8" s="80">
        <f>(D4)/D7</f>
        <v>164.10570944036178</v>
      </c>
      <c r="E8" s="87"/>
      <c r="F8" s="75">
        <f>(F4)/F7</f>
        <v>171.31233756306375</v>
      </c>
    </row>
    <row r="9" spans="2:6">
      <c r="B9" s="95" t="s">
        <v>2</v>
      </c>
      <c r="C9" s="83">
        <v>635.42017099999975</v>
      </c>
      <c r="D9" s="90">
        <v>760.58584199999905</v>
      </c>
      <c r="E9" s="87"/>
      <c r="F9" s="77">
        <f>SUM(C9:E9)</f>
        <v>1396.0060129999988</v>
      </c>
    </row>
    <row r="10" spans="2:6">
      <c r="B10" s="127" t="s">
        <v>65</v>
      </c>
      <c r="C10" s="127"/>
      <c r="D10" s="127"/>
      <c r="E10" s="127"/>
      <c r="F10" s="127"/>
    </row>
    <row r="11" spans="2:6">
      <c r="B11" s="95" t="s">
        <v>7</v>
      </c>
      <c r="C11" s="80">
        <f t="shared" ref="C11:E12" si="0">C18-C4</f>
        <v>793104</v>
      </c>
      <c r="D11" s="80">
        <f t="shared" si="0"/>
        <v>892290</v>
      </c>
      <c r="E11" s="80">
        <f t="shared" si="0"/>
        <v>0</v>
      </c>
      <c r="F11" s="77">
        <f>SUM(C11:E11)</f>
        <v>1685394</v>
      </c>
    </row>
    <row r="12" spans="2:6">
      <c r="B12" s="95" t="s">
        <v>6</v>
      </c>
      <c r="C12" s="80">
        <f t="shared" si="0"/>
        <v>1019842</v>
      </c>
      <c r="D12" s="80">
        <f t="shared" si="0"/>
        <v>1054905</v>
      </c>
      <c r="E12" s="80">
        <f t="shared" si="0"/>
        <v>0</v>
      </c>
      <c r="F12" s="77">
        <f>SUM(C12:E12)</f>
        <v>2074747</v>
      </c>
    </row>
    <row r="13" spans="2:6">
      <c r="B13" s="95" t="s">
        <v>5</v>
      </c>
      <c r="C13" s="82">
        <f>C11/C12</f>
        <v>0.77767340431164822</v>
      </c>
      <c r="D13" s="82">
        <f>D11/D12</f>
        <v>0.84584867831700483</v>
      </c>
      <c r="E13" s="82" t="e">
        <f>E11/E12</f>
        <v>#DIV/0!</v>
      </c>
      <c r="F13" s="76">
        <f>F11/F12</f>
        <v>0.81233711869447212</v>
      </c>
    </row>
    <row r="14" spans="2:6">
      <c r="B14" s="95" t="s">
        <v>14</v>
      </c>
      <c r="C14" s="80">
        <f>C21-C7</f>
        <v>6647</v>
      </c>
      <c r="D14" s="80">
        <f>D21-D7</f>
        <v>5811</v>
      </c>
      <c r="E14" s="80">
        <f>E21-E7</f>
        <v>0</v>
      </c>
      <c r="F14" s="77">
        <f>SUM(C14:E14)</f>
        <v>12458</v>
      </c>
    </row>
    <row r="15" spans="2:6">
      <c r="B15" s="95" t="s">
        <v>13</v>
      </c>
      <c r="C15" s="80">
        <f>(C11)/C14</f>
        <v>119.31758688129983</v>
      </c>
      <c r="D15" s="80">
        <f>(D11)/D14</f>
        <v>153.55188435725347</v>
      </c>
      <c r="E15" s="80" t="e">
        <f>(E11)/E14</f>
        <v>#DIV/0!</v>
      </c>
      <c r="F15" s="75">
        <f>(F11)/F14</f>
        <v>135.28608123294268</v>
      </c>
    </row>
    <row r="16" spans="2:6">
      <c r="B16" s="95" t="s">
        <v>2</v>
      </c>
      <c r="C16" s="80">
        <f>C23-C9</f>
        <v>1787.5798290000002</v>
      </c>
      <c r="D16" s="80">
        <f>D23-D9</f>
        <v>1738.441557000006</v>
      </c>
      <c r="E16" s="80">
        <f>E23-E9</f>
        <v>0</v>
      </c>
      <c r="F16" s="77">
        <f>SUM(C16:E16)</f>
        <v>3526.0213860000063</v>
      </c>
    </row>
    <row r="17" spans="2:6">
      <c r="B17" s="127" t="s">
        <v>12</v>
      </c>
      <c r="C17" s="127"/>
      <c r="D17" s="127"/>
      <c r="E17" s="127"/>
      <c r="F17" s="127"/>
    </row>
    <row r="18" spans="2:6">
      <c r="B18" s="95" t="s">
        <v>7</v>
      </c>
      <c r="C18" s="80">
        <v>1873000</v>
      </c>
      <c r="D18" s="92">
        <v>2053502</v>
      </c>
      <c r="E18" s="87"/>
      <c r="F18" s="77">
        <f>SUM(C18:E18)</f>
        <v>3926502</v>
      </c>
    </row>
    <row r="19" spans="2:6">
      <c r="B19" s="95" t="s">
        <v>6</v>
      </c>
      <c r="C19" s="84">
        <v>2337298</v>
      </c>
      <c r="D19" s="91">
        <v>2381514</v>
      </c>
      <c r="E19" s="87"/>
      <c r="F19" s="77">
        <f>SUM(C19:E19)</f>
        <v>4718812</v>
      </c>
    </row>
    <row r="20" spans="2:6">
      <c r="B20" s="95" t="s">
        <v>5</v>
      </c>
      <c r="C20" s="82">
        <f>C18/C19</f>
        <v>0.80135267304383095</v>
      </c>
      <c r="D20" s="82">
        <f>D18/D19</f>
        <v>0.86226744835428215</v>
      </c>
      <c r="E20" s="87"/>
      <c r="F20" s="76">
        <f>F18/F19</f>
        <v>0.83209545114321148</v>
      </c>
    </row>
    <row r="21" spans="2:6">
      <c r="B21" s="95" t="s">
        <v>4</v>
      </c>
      <c r="C21" s="84">
        <v>12653</v>
      </c>
      <c r="D21" s="93">
        <v>12887</v>
      </c>
      <c r="E21" s="87"/>
      <c r="F21" s="77">
        <f>SUM(C21:E21)</f>
        <v>25540</v>
      </c>
    </row>
    <row r="22" spans="2:6">
      <c r="B22" s="95" t="s">
        <v>3</v>
      </c>
      <c r="C22" s="80">
        <f>(C18)/C21</f>
        <v>148.02813562001106</v>
      </c>
      <c r="D22" s="80">
        <f>(D18)/D21</f>
        <v>159.34678358035228</v>
      </c>
      <c r="E22" s="87"/>
      <c r="F22" s="75">
        <f>(F18)/F21</f>
        <v>153.73931088488646</v>
      </c>
    </row>
    <row r="23" spans="2:6">
      <c r="B23" s="95" t="s">
        <v>2</v>
      </c>
      <c r="C23" s="85">
        <v>2423</v>
      </c>
      <c r="D23" s="93">
        <v>2499.0273990000051</v>
      </c>
      <c r="E23" s="87"/>
      <c r="F23" s="78">
        <f>C23+D23+E23</f>
        <v>4922.0273990000051</v>
      </c>
    </row>
    <row r="24" spans="2:6">
      <c r="B24" s="95" t="s">
        <v>1</v>
      </c>
      <c r="C24" s="85">
        <v>23021.089999999978</v>
      </c>
      <c r="D24" s="93">
        <v>23955.320000000011</v>
      </c>
      <c r="E24" s="87"/>
      <c r="F24" s="78">
        <f>C24+D24+E24</f>
        <v>46976.409999999989</v>
      </c>
    </row>
    <row r="25" spans="2:6">
      <c r="B25" s="95" t="s">
        <v>0</v>
      </c>
      <c r="C25" s="86">
        <v>13.893027467552068</v>
      </c>
      <c r="D25" s="94">
        <v>14.30936081242532</v>
      </c>
      <c r="E25" s="87"/>
    </row>
    <row r="26" spans="2:6">
      <c r="B26" s="95" t="s">
        <v>66</v>
      </c>
      <c r="C26" s="80"/>
      <c r="D26" s="87"/>
      <c r="E26" s="87"/>
    </row>
  </sheetData>
  <mergeCells count="3">
    <mergeCell ref="B17:F17"/>
    <mergeCell ref="B10:F10"/>
    <mergeCell ref="B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O28"/>
  <sheetViews>
    <sheetView topLeftCell="A8" workbookViewId="0">
      <selection activeCell="J12" sqref="J12"/>
    </sheetView>
  </sheetViews>
  <sheetFormatPr defaultRowHeight="15"/>
  <cols>
    <col min="1" max="10" width="9.140625" style="69"/>
    <col min="11" max="11" width="23.140625" style="69" customWidth="1"/>
    <col min="12" max="16384" width="9.140625" style="69"/>
  </cols>
  <sheetData>
    <row r="4" spans="6:15">
      <c r="F4" s="129" t="s">
        <v>47</v>
      </c>
      <c r="G4" s="129"/>
      <c r="H4" s="129"/>
      <c r="I4" s="129"/>
      <c r="J4" s="129"/>
      <c r="K4" s="129"/>
    </row>
    <row r="5" spans="6:15">
      <c r="F5" s="129"/>
      <c r="G5" s="129"/>
      <c r="H5" s="129"/>
      <c r="I5" s="129"/>
      <c r="J5" s="129"/>
      <c r="K5" s="129"/>
    </row>
    <row r="6" spans="6:15">
      <c r="F6" s="129"/>
      <c r="G6" s="129"/>
      <c r="H6" s="129"/>
      <c r="I6" s="129"/>
      <c r="J6" s="129"/>
      <c r="K6" s="129"/>
    </row>
    <row r="7" spans="6:15">
      <c r="F7" s="129"/>
      <c r="G7" s="129"/>
      <c r="H7" s="129"/>
      <c r="I7" s="129"/>
      <c r="J7" s="129"/>
      <c r="K7" s="129"/>
    </row>
    <row r="8" spans="6:15">
      <c r="F8" s="129"/>
      <c r="G8" s="129"/>
      <c r="H8" s="129"/>
      <c r="I8" s="129"/>
      <c r="J8" s="129"/>
      <c r="K8" s="129"/>
    </row>
    <row r="11" spans="6:15" ht="15.75">
      <c r="F11" s="70" t="s">
        <v>48</v>
      </c>
      <c r="G11" s="71"/>
      <c r="H11" s="71"/>
      <c r="I11" s="71"/>
      <c r="J11" s="71"/>
      <c r="K11" s="71"/>
      <c r="L11" s="71"/>
      <c r="M11" s="71"/>
      <c r="N11" s="71"/>
      <c r="O11" s="71"/>
    </row>
    <row r="12" spans="6:15" ht="15.75">
      <c r="F12" s="70"/>
      <c r="G12" s="71"/>
      <c r="H12" s="71"/>
      <c r="I12" s="71"/>
      <c r="J12" s="71"/>
      <c r="K12" s="71"/>
      <c r="L12" s="71"/>
      <c r="M12" s="71"/>
      <c r="N12" s="71"/>
      <c r="O12" s="71"/>
    </row>
    <row r="13" spans="6:15" ht="15.75">
      <c r="F13" s="70" t="s">
        <v>49</v>
      </c>
      <c r="G13" s="71"/>
      <c r="H13" s="71"/>
      <c r="I13" s="71"/>
      <c r="J13" s="71"/>
      <c r="K13" s="71"/>
      <c r="L13" s="71"/>
      <c r="M13" s="71"/>
      <c r="N13" s="71"/>
      <c r="O13" s="71"/>
    </row>
    <row r="14" spans="6:15" ht="15.75">
      <c r="F14" s="70" t="s">
        <v>50</v>
      </c>
      <c r="G14" s="71"/>
      <c r="H14" s="71"/>
      <c r="I14" s="71"/>
      <c r="J14" s="71"/>
      <c r="K14" s="71"/>
      <c r="L14" s="71"/>
      <c r="M14" s="71"/>
      <c r="N14" s="71"/>
      <c r="O14" s="71"/>
    </row>
    <row r="15" spans="6:15" ht="15.75">
      <c r="F15" s="70" t="s">
        <v>51</v>
      </c>
      <c r="G15" s="71"/>
      <c r="H15" s="71"/>
      <c r="I15" s="71"/>
      <c r="J15" s="71"/>
      <c r="K15" s="71"/>
      <c r="L15" s="71"/>
      <c r="M15" s="71"/>
      <c r="N15" s="71"/>
      <c r="O15" s="71"/>
    </row>
    <row r="16" spans="6:15" ht="15.75">
      <c r="F16" s="70" t="s">
        <v>52</v>
      </c>
      <c r="G16" s="71"/>
      <c r="H16" s="71"/>
      <c r="I16" s="71"/>
      <c r="J16" s="71"/>
      <c r="K16" s="71"/>
      <c r="L16" s="71"/>
      <c r="M16" s="71"/>
      <c r="N16" s="71"/>
      <c r="O16" s="71"/>
    </row>
    <row r="17" spans="6:15" ht="15.75">
      <c r="F17" s="70" t="s">
        <v>53</v>
      </c>
      <c r="G17" s="71"/>
      <c r="H17" s="71"/>
      <c r="I17" s="71"/>
      <c r="J17" s="71"/>
      <c r="K17" s="71"/>
      <c r="L17" s="71"/>
      <c r="M17" s="71"/>
      <c r="N17" s="71"/>
      <c r="O17" s="71"/>
    </row>
    <row r="18" spans="6:15" ht="15.75">
      <c r="F18" s="70" t="s">
        <v>54</v>
      </c>
      <c r="G18" s="71"/>
      <c r="H18" s="71"/>
      <c r="I18" s="71"/>
      <c r="J18" s="71"/>
      <c r="K18" s="71"/>
      <c r="L18" s="71"/>
      <c r="M18" s="71"/>
      <c r="N18" s="71"/>
      <c r="O18" s="71"/>
    </row>
    <row r="19" spans="6:15" ht="15.75">
      <c r="F19" s="72"/>
      <c r="G19" s="71"/>
      <c r="H19" s="71"/>
      <c r="I19" s="71"/>
      <c r="J19" s="71"/>
      <c r="K19" s="71"/>
      <c r="L19" s="71"/>
      <c r="M19" s="71"/>
      <c r="N19" s="71"/>
      <c r="O19" s="71"/>
    </row>
    <row r="20" spans="6:15" ht="15.75"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6:15" ht="15.75">
      <c r="F21" s="70" t="s">
        <v>55</v>
      </c>
      <c r="G21" s="71"/>
      <c r="H21" s="71"/>
      <c r="I21" s="71"/>
      <c r="J21" s="71"/>
      <c r="K21" s="71"/>
      <c r="L21" s="71"/>
      <c r="M21" s="71"/>
      <c r="N21" s="71"/>
      <c r="O21" s="71"/>
    </row>
    <row r="22" spans="6:15" ht="15.75"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6:15" ht="15.75">
      <c r="F23" s="71" t="s">
        <v>56</v>
      </c>
      <c r="G23" s="71"/>
      <c r="H23" s="71"/>
      <c r="I23" s="71"/>
      <c r="J23" s="71"/>
      <c r="K23" s="71"/>
      <c r="L23" s="71"/>
      <c r="M23" s="71"/>
      <c r="N23" s="71"/>
      <c r="O23" s="71"/>
    </row>
    <row r="24" spans="6:15" ht="15.75">
      <c r="F24" s="71" t="s">
        <v>57</v>
      </c>
      <c r="G24" s="71"/>
      <c r="H24" s="71"/>
      <c r="I24" s="71"/>
      <c r="J24" s="71"/>
      <c r="K24" s="71"/>
      <c r="L24" s="71"/>
      <c r="M24" s="71"/>
      <c r="N24" s="71"/>
      <c r="O24" s="71"/>
    </row>
    <row r="25" spans="6:15" ht="15.75">
      <c r="F25" s="71" t="s">
        <v>58</v>
      </c>
      <c r="G25" s="71"/>
      <c r="H25" s="71"/>
      <c r="I25" s="71"/>
      <c r="J25" s="71"/>
      <c r="K25" s="71"/>
      <c r="L25" s="71"/>
      <c r="M25" s="71"/>
      <c r="N25" s="71"/>
      <c r="O25" s="71"/>
    </row>
    <row r="26" spans="6:15">
      <c r="F26" s="73"/>
      <c r="G26" s="73"/>
      <c r="H26" s="73"/>
      <c r="I26" s="73"/>
      <c r="J26" s="73"/>
      <c r="K26" s="73"/>
    </row>
    <row r="27" spans="6:15">
      <c r="F27" s="73" t="s">
        <v>113</v>
      </c>
      <c r="G27" s="73"/>
      <c r="H27" s="73"/>
      <c r="I27" s="73"/>
      <c r="J27" s="73"/>
      <c r="K27" s="73"/>
      <c r="L27" s="107"/>
      <c r="M27" s="107"/>
      <c r="N27" s="107"/>
    </row>
    <row r="28" spans="6:15">
      <c r="F28" s="73"/>
      <c r="G28" s="73"/>
      <c r="H28" s="73"/>
      <c r="I28" s="73"/>
      <c r="J28" s="73"/>
      <c r="K28" s="73"/>
    </row>
  </sheetData>
  <mergeCells count="1">
    <mergeCell ref="F4:K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1"/>
  <sheetViews>
    <sheetView showGridLines="0" zoomScale="80" zoomScaleNormal="80" zoomScaleSheetLayoutView="90" workbookViewId="0">
      <selection activeCell="C14" sqref="C14"/>
    </sheetView>
  </sheetViews>
  <sheetFormatPr defaultRowHeight="15.75"/>
  <cols>
    <col min="1" max="1" width="4" style="6" customWidth="1"/>
    <col min="2" max="2" width="49" style="6" customWidth="1"/>
    <col min="3" max="3" width="13.7109375" style="6" bestFit="1" customWidth="1"/>
    <col min="4" max="4" width="15.42578125" style="6" customWidth="1"/>
    <col min="5" max="5" width="16.85546875" style="6" customWidth="1"/>
    <col min="6" max="6" width="3.28515625" style="6" bestFit="1" customWidth="1"/>
    <col min="7" max="7" width="4.140625" style="6" customWidth="1"/>
    <col min="8" max="8" width="41.42578125" style="6" hidden="1" customWidth="1"/>
    <col min="9" max="9" width="13.7109375" style="6" hidden="1" customWidth="1"/>
    <col min="10" max="10" width="15.42578125" style="6" hidden="1" customWidth="1"/>
    <col min="11" max="11" width="16.85546875" style="6" hidden="1" customWidth="1"/>
    <col min="12" max="12" width="3.28515625" style="6" hidden="1" customWidth="1"/>
    <col min="13" max="17" width="9.140625" style="7"/>
    <col min="18" max="18" width="10.42578125" style="7" bestFit="1" customWidth="1"/>
    <col min="19" max="19" width="11.5703125" style="7" bestFit="1" customWidth="1"/>
    <col min="20" max="20" width="9.140625" style="7"/>
    <col min="21" max="21" width="11.28515625" style="7" bestFit="1" customWidth="1"/>
    <col min="22" max="22" width="16.7109375" style="7" customWidth="1"/>
    <col min="23" max="23" width="9.85546875" style="7" bestFit="1" customWidth="1"/>
    <col min="24" max="24" width="9.140625" style="7"/>
    <col min="25" max="26" width="9.85546875" style="7" bestFit="1" customWidth="1"/>
    <col min="27" max="29" width="9.140625" style="7"/>
    <col min="30" max="16384" width="9.140625" style="6"/>
  </cols>
  <sheetData>
    <row r="2" spans="2:22" ht="18.75">
      <c r="B2" s="130" t="s">
        <v>21</v>
      </c>
      <c r="C2" s="130"/>
      <c r="D2" s="130"/>
      <c r="E2" s="130"/>
      <c r="F2" s="130"/>
      <c r="H2" s="130" t="s">
        <v>21</v>
      </c>
      <c r="I2" s="130"/>
      <c r="J2" s="130"/>
      <c r="K2" s="130"/>
      <c r="L2" s="130"/>
    </row>
    <row r="3" spans="2:22" ht="18.75">
      <c r="B3" s="130" t="s">
        <v>22</v>
      </c>
      <c r="C3" s="130"/>
      <c r="D3" s="130"/>
      <c r="E3" s="130"/>
      <c r="F3" s="130"/>
      <c r="H3" s="130" t="s">
        <v>23</v>
      </c>
      <c r="I3" s="130"/>
      <c r="J3" s="130"/>
      <c r="K3" s="130"/>
      <c r="L3" s="130"/>
    </row>
    <row r="4" spans="2:22">
      <c r="B4" s="8"/>
      <c r="C4" s="9"/>
      <c r="D4" s="9"/>
      <c r="E4" s="8"/>
      <c r="F4" s="8"/>
      <c r="H4" s="8"/>
      <c r="I4" s="9"/>
      <c r="J4" s="9"/>
      <c r="K4" s="8"/>
      <c r="L4" s="8"/>
      <c r="P4" s="10"/>
      <c r="Q4" s="10"/>
      <c r="R4" s="10"/>
      <c r="S4" s="10"/>
      <c r="T4" s="10"/>
      <c r="U4" s="10"/>
      <c r="V4" s="10"/>
    </row>
    <row r="5" spans="2:22">
      <c r="B5" s="11" t="s">
        <v>24</v>
      </c>
      <c r="C5" s="12">
        <v>2013</v>
      </c>
      <c r="D5" s="12">
        <v>2012</v>
      </c>
      <c r="E5" s="13" t="s">
        <v>25</v>
      </c>
      <c r="F5" s="14"/>
      <c r="H5" s="11" t="s">
        <v>24</v>
      </c>
      <c r="I5" s="12">
        <v>2013</v>
      </c>
      <c r="J5" s="12">
        <v>2012</v>
      </c>
      <c r="K5" s="13" t="s">
        <v>25</v>
      </c>
      <c r="L5" s="14"/>
      <c r="P5" s="15"/>
      <c r="Q5" s="15"/>
      <c r="R5" s="16"/>
      <c r="S5" s="16"/>
      <c r="T5" s="17"/>
      <c r="U5" s="18"/>
      <c r="V5" s="10"/>
    </row>
    <row r="6" spans="2:22">
      <c r="B6" s="19" t="s">
        <v>26</v>
      </c>
      <c r="C6" s="3">
        <v>10.231031</v>
      </c>
      <c r="D6" s="3">
        <v>8.2980640000000001</v>
      </c>
      <c r="E6" s="20">
        <f>C6/D6-1</f>
        <v>0.23294192476702991</v>
      </c>
      <c r="F6" s="19"/>
      <c r="G6" s="21"/>
      <c r="H6" s="19" t="s">
        <v>26</v>
      </c>
      <c r="I6" s="22">
        <v>0.81314200000000003</v>
      </c>
      <c r="J6" s="22">
        <v>0.66564800000000002</v>
      </c>
      <c r="K6" s="20">
        <f>I6/J6-1</f>
        <v>0.22157957358844316</v>
      </c>
      <c r="L6" s="19"/>
      <c r="M6" s="23"/>
      <c r="P6" s="55"/>
      <c r="Q6" s="55"/>
      <c r="R6" s="16"/>
      <c r="S6" s="16"/>
      <c r="T6" s="17"/>
      <c r="U6" s="24"/>
      <c r="V6" s="25"/>
    </row>
    <row r="7" spans="2:22">
      <c r="B7" s="19" t="s">
        <v>27</v>
      </c>
      <c r="C7" s="3">
        <v>12.544421</v>
      </c>
      <c r="D7" s="3">
        <v>10.393266000000001</v>
      </c>
      <c r="E7" s="20">
        <f t="shared" ref="E7:E11" si="0">C7/D7-1</f>
        <v>0.20697584378192557</v>
      </c>
      <c r="F7" s="19"/>
      <c r="H7" s="19" t="s">
        <v>27</v>
      </c>
      <c r="I7" s="22">
        <v>1.0547310000000001</v>
      </c>
      <c r="J7" s="22">
        <v>0.87288600000000005</v>
      </c>
      <c r="K7" s="20">
        <f t="shared" ref="K7" si="1">I7/J7-1</f>
        <v>0.20832617317725344</v>
      </c>
      <c r="L7" s="19"/>
      <c r="M7" s="23"/>
      <c r="P7" s="55"/>
      <c r="Q7" s="55"/>
      <c r="R7" s="16"/>
      <c r="S7" s="16"/>
      <c r="T7" s="17"/>
      <c r="U7" s="24"/>
      <c r="V7" s="25"/>
    </row>
    <row r="8" spans="2:22">
      <c r="B8" s="19" t="s">
        <v>28</v>
      </c>
      <c r="C8" s="26">
        <f>C6/C7</f>
        <v>0.81558415490041347</v>
      </c>
      <c r="D8" s="26">
        <f>D6/D7</f>
        <v>0.79840773824128042</v>
      </c>
      <c r="E8" s="27">
        <f>C8-D8</f>
        <v>1.7176416659133054E-2</v>
      </c>
      <c r="F8" s="28" t="s">
        <v>29</v>
      </c>
      <c r="H8" s="19" t="s">
        <v>28</v>
      </c>
      <c r="I8" s="26">
        <f>I6/I7</f>
        <v>0.77094728418904912</v>
      </c>
      <c r="J8" s="26">
        <f>J6/J7</f>
        <v>0.76258297188865443</v>
      </c>
      <c r="K8" s="27">
        <f>I8-J8</f>
        <v>8.364312300394694E-3</v>
      </c>
      <c r="L8" s="28" t="s">
        <v>29</v>
      </c>
      <c r="M8" s="23"/>
      <c r="P8" s="55"/>
      <c r="Q8" s="55"/>
      <c r="R8" s="16"/>
      <c r="S8" s="16"/>
      <c r="T8" s="17"/>
      <c r="U8" s="24"/>
      <c r="V8" s="25"/>
    </row>
    <row r="9" spans="2:22">
      <c r="B9" s="19" t="s">
        <v>30</v>
      </c>
      <c r="C9" s="1">
        <v>66756</v>
      </c>
      <c r="D9" s="1">
        <v>55726</v>
      </c>
      <c r="E9" s="20">
        <f t="shared" si="0"/>
        <v>0.19793274234648095</v>
      </c>
      <c r="F9" s="28"/>
      <c r="H9" s="19" t="s">
        <v>30</v>
      </c>
      <c r="I9" s="4">
        <v>5600</v>
      </c>
      <c r="J9" s="4">
        <v>4629</v>
      </c>
      <c r="K9" s="20">
        <f t="shared" ref="K9:K11" si="2">I9/J9-1</f>
        <v>0.20976452797580469</v>
      </c>
      <c r="L9" s="28"/>
      <c r="M9" s="23"/>
      <c r="P9" s="55"/>
      <c r="Q9" s="55"/>
      <c r="R9" s="16"/>
      <c r="S9" s="16"/>
      <c r="T9" s="17"/>
      <c r="U9" s="24"/>
      <c r="V9" s="25"/>
    </row>
    <row r="10" spans="2:22">
      <c r="B10" s="19" t="s">
        <v>31</v>
      </c>
      <c r="C10" s="1">
        <f>C6*1000000/C9</f>
        <v>153.26009647072922</v>
      </c>
      <c r="D10" s="1">
        <f>D6*1000000/D9</f>
        <v>148.90830133151491</v>
      </c>
      <c r="E10" s="20">
        <f t="shared" si="0"/>
        <v>2.9224664443158854E-2</v>
      </c>
      <c r="F10" s="28"/>
      <c r="H10" s="19" t="s">
        <v>31</v>
      </c>
      <c r="I10" s="4">
        <f>I6*1000000/I9</f>
        <v>145.20392857142858</v>
      </c>
      <c r="J10" s="4">
        <f>J6*1000000/J9</f>
        <v>143.799524735364</v>
      </c>
      <c r="K10" s="20">
        <f t="shared" si="2"/>
        <v>9.7664010965898829E-3</v>
      </c>
      <c r="L10" s="28"/>
      <c r="M10" s="23"/>
      <c r="P10" s="55"/>
      <c r="Q10" s="55"/>
      <c r="R10" s="16"/>
      <c r="S10" s="16"/>
      <c r="T10" s="17"/>
      <c r="U10" s="29"/>
      <c r="V10" s="30"/>
    </row>
    <row r="11" spans="2:22">
      <c r="B11" s="31" t="s">
        <v>32</v>
      </c>
      <c r="C11" s="2">
        <v>7169.4811000000318</v>
      </c>
      <c r="D11" s="2">
        <v>5983.4215436640015</v>
      </c>
      <c r="E11" s="32">
        <f t="shared" si="0"/>
        <v>0.19822430154398507</v>
      </c>
      <c r="F11" s="33"/>
      <c r="H11" s="31" t="s">
        <v>32</v>
      </c>
      <c r="I11" s="2">
        <v>613.93151699999635</v>
      </c>
      <c r="J11" s="2">
        <v>524.76662699999997</v>
      </c>
      <c r="K11" s="32">
        <f t="shared" si="2"/>
        <v>0.16991341562579287</v>
      </c>
      <c r="L11" s="33"/>
      <c r="P11" s="55"/>
      <c r="Q11" s="55"/>
      <c r="R11" s="16"/>
      <c r="S11" s="16"/>
      <c r="T11" s="17"/>
      <c r="U11" s="24"/>
      <c r="V11" s="30"/>
    </row>
    <row r="12" spans="2:22">
      <c r="B12" s="8"/>
      <c r="C12" s="34"/>
      <c r="D12" s="34"/>
      <c r="E12" s="35"/>
      <c r="F12" s="36"/>
      <c r="H12" s="8"/>
      <c r="I12" s="34"/>
      <c r="J12" s="34"/>
      <c r="K12" s="35"/>
      <c r="L12" s="36"/>
      <c r="P12" s="10"/>
      <c r="Q12" s="10"/>
      <c r="R12" s="16"/>
      <c r="S12" s="16"/>
      <c r="T12" s="17"/>
      <c r="U12" s="10"/>
      <c r="V12" s="10"/>
    </row>
    <row r="13" spans="2:22">
      <c r="B13" s="8"/>
      <c r="C13" s="37"/>
      <c r="D13" s="37"/>
      <c r="E13" s="35"/>
      <c r="F13" s="36"/>
      <c r="H13" s="8"/>
      <c r="I13" s="37"/>
      <c r="J13" s="37"/>
      <c r="K13" s="35"/>
      <c r="L13" s="36"/>
      <c r="P13" s="10"/>
      <c r="Q13" s="10"/>
      <c r="R13" s="10"/>
      <c r="S13" s="10"/>
      <c r="T13" s="10"/>
      <c r="U13" s="10"/>
      <c r="V13" s="10"/>
    </row>
    <row r="14" spans="2:22" ht="18">
      <c r="B14" s="11" t="s">
        <v>33</v>
      </c>
      <c r="C14" s="12">
        <v>2013</v>
      </c>
      <c r="D14" s="12">
        <v>2012</v>
      </c>
      <c r="E14" s="13" t="s">
        <v>25</v>
      </c>
      <c r="F14" s="38"/>
      <c r="H14" s="11" t="s">
        <v>33</v>
      </c>
      <c r="I14" s="12">
        <v>2013</v>
      </c>
      <c r="J14" s="12">
        <v>2012</v>
      </c>
      <c r="K14" s="13" t="s">
        <v>25</v>
      </c>
      <c r="L14" s="38"/>
      <c r="P14" s="10"/>
      <c r="Q14" s="10"/>
      <c r="R14" s="16"/>
      <c r="S14" s="16"/>
      <c r="T14" s="17"/>
      <c r="U14" s="39"/>
      <c r="V14" s="10"/>
    </row>
    <row r="15" spans="2:22">
      <c r="B15" s="19" t="s">
        <v>26</v>
      </c>
      <c r="C15" s="3">
        <v>6.5899589999999995</v>
      </c>
      <c r="D15" s="3">
        <v>5.2801200000000001</v>
      </c>
      <c r="E15" s="20">
        <f>C15/D15-1</f>
        <v>0.24806993022885826</v>
      </c>
      <c r="F15" s="28"/>
      <c r="H15" s="19" t="s">
        <v>26</v>
      </c>
      <c r="I15" s="22">
        <v>0.47541600000000006</v>
      </c>
      <c r="J15" s="22">
        <v>0.36070800000000003</v>
      </c>
      <c r="K15" s="20">
        <f>I15/J15-1</f>
        <v>0.31800791776173543</v>
      </c>
      <c r="L15" s="28"/>
      <c r="M15" s="23"/>
      <c r="P15" s="55"/>
      <c r="Q15" s="55"/>
      <c r="R15" s="10"/>
      <c r="S15" s="10"/>
      <c r="T15" s="10"/>
      <c r="U15" s="10"/>
      <c r="V15" s="10"/>
    </row>
    <row r="16" spans="2:22">
      <c r="B16" s="19" t="s">
        <v>27</v>
      </c>
      <c r="C16" s="3">
        <v>8.4194209999999998</v>
      </c>
      <c r="D16" s="3">
        <v>6.9640450000000005</v>
      </c>
      <c r="E16" s="20">
        <f t="shared" ref="E16:E20" si="3">C16/D16-1</f>
        <v>0.20898429002110119</v>
      </c>
      <c r="F16" s="28"/>
      <c r="H16" s="19" t="s">
        <v>27</v>
      </c>
      <c r="I16" s="22">
        <v>0.63371699999999986</v>
      </c>
      <c r="J16" s="22">
        <v>0.51095099999999993</v>
      </c>
      <c r="K16" s="20">
        <f t="shared" ref="K16" si="4">I16/J16-1</f>
        <v>0.24026961489457888</v>
      </c>
      <c r="L16" s="28"/>
      <c r="M16" s="23"/>
      <c r="P16" s="55"/>
      <c r="Q16" s="55"/>
    </row>
    <row r="17" spans="2:26">
      <c r="B17" s="19" t="s">
        <v>28</v>
      </c>
      <c r="C17" s="26">
        <f>C15/C16</f>
        <v>0.78270928606610835</v>
      </c>
      <c r="D17" s="26">
        <f>D15/D16</f>
        <v>0.75819728333174174</v>
      </c>
      <c r="E17" s="27">
        <f>C17-D17</f>
        <v>2.45120027343666E-2</v>
      </c>
      <c r="F17" s="28" t="s">
        <v>29</v>
      </c>
      <c r="H17" s="19" t="s">
        <v>28</v>
      </c>
      <c r="I17" s="26">
        <f>I15/I16</f>
        <v>0.75020237740190043</v>
      </c>
      <c r="J17" s="26">
        <f>J15/J16</f>
        <v>0.70595419130210157</v>
      </c>
      <c r="K17" s="27">
        <f>I17-J17</f>
        <v>4.4248186099798859E-2</v>
      </c>
      <c r="L17" s="28" t="s">
        <v>29</v>
      </c>
      <c r="M17" s="23"/>
      <c r="P17" s="55"/>
      <c r="Q17" s="55"/>
    </row>
    <row r="18" spans="2:26">
      <c r="B18" s="19" t="s">
        <v>30</v>
      </c>
      <c r="C18" s="1">
        <v>46029</v>
      </c>
      <c r="D18" s="1">
        <v>38074</v>
      </c>
      <c r="E18" s="20">
        <f t="shared" si="3"/>
        <v>0.20893523139150072</v>
      </c>
      <c r="F18" s="28"/>
      <c r="H18" s="19" t="s">
        <v>30</v>
      </c>
      <c r="I18" s="4">
        <v>3465</v>
      </c>
      <c r="J18" s="4">
        <v>2770</v>
      </c>
      <c r="K18" s="20">
        <f t="shared" ref="K18:K20" si="5">I18/J18-1</f>
        <v>0.25090252707581229</v>
      </c>
      <c r="L18" s="28"/>
      <c r="M18" s="23"/>
      <c r="P18" s="55"/>
      <c r="Q18" s="55"/>
    </row>
    <row r="19" spans="2:26">
      <c r="B19" s="19" t="s">
        <v>31</v>
      </c>
      <c r="C19" s="1">
        <f>C15*1000000/C18</f>
        <v>143.16971909013881</v>
      </c>
      <c r="D19" s="1">
        <f>D15*1000000/D18</f>
        <v>138.68046435888007</v>
      </c>
      <c r="E19" s="20">
        <f t="shared" si="3"/>
        <v>3.2371212138728955E-2</v>
      </c>
      <c r="F19" s="28"/>
      <c r="H19" s="19" t="s">
        <v>31</v>
      </c>
      <c r="I19" s="4">
        <f>I15*1000000/I18</f>
        <v>137.20519480519482</v>
      </c>
      <c r="J19" s="4">
        <f>J15*1000000/J18</f>
        <v>130.21949458483755</v>
      </c>
      <c r="K19" s="20">
        <f t="shared" si="5"/>
        <v>5.3645579278501332E-2</v>
      </c>
      <c r="L19" s="28"/>
      <c r="M19" s="23"/>
      <c r="P19" s="55"/>
      <c r="Q19" s="55"/>
      <c r="R19" s="16"/>
      <c r="S19" s="16"/>
      <c r="T19" s="40"/>
      <c r="U19" s="40"/>
      <c r="V19" s="16"/>
      <c r="W19" s="16"/>
      <c r="Y19" s="41"/>
    </row>
    <row r="20" spans="2:26">
      <c r="B20" s="31" t="s">
        <v>32</v>
      </c>
      <c r="C20" s="2">
        <v>12992.977274999352</v>
      </c>
      <c r="D20" s="2">
        <v>10445.275592988022</v>
      </c>
      <c r="E20" s="32">
        <f t="shared" si="3"/>
        <v>0.24390947460702872</v>
      </c>
      <c r="F20" s="33"/>
      <c r="H20" s="31" t="s">
        <v>32</v>
      </c>
      <c r="I20" s="2">
        <v>945.50387399988267</v>
      </c>
      <c r="J20" s="2">
        <v>741.68892000000051</v>
      </c>
      <c r="K20" s="32">
        <f t="shared" si="5"/>
        <v>0.27479843436232265</v>
      </c>
      <c r="L20" s="33"/>
      <c r="P20" s="55"/>
      <c r="Q20" s="55"/>
      <c r="R20" s="16"/>
      <c r="S20" s="16"/>
      <c r="T20" s="40"/>
      <c r="U20" s="40"/>
      <c r="V20" s="16"/>
      <c r="W20" s="16"/>
      <c r="Y20" s="41"/>
    </row>
    <row r="21" spans="2:26">
      <c r="B21" s="8"/>
      <c r="C21" s="34"/>
      <c r="D21" s="34"/>
      <c r="E21" s="35"/>
      <c r="F21" s="36"/>
      <c r="H21" s="8"/>
      <c r="I21" s="34"/>
      <c r="J21" s="34"/>
      <c r="K21" s="35"/>
      <c r="L21" s="36"/>
      <c r="R21" s="16"/>
      <c r="S21" s="16"/>
      <c r="T21" s="40"/>
      <c r="U21" s="40"/>
      <c r="V21" s="16"/>
      <c r="W21" s="16"/>
      <c r="Y21" s="41"/>
    </row>
    <row r="22" spans="2:26">
      <c r="B22" s="8"/>
      <c r="C22" s="8"/>
      <c r="D22" s="8"/>
      <c r="E22" s="42"/>
      <c r="F22" s="36"/>
      <c r="H22" s="8"/>
      <c r="I22" s="8"/>
      <c r="J22" s="8"/>
      <c r="K22" s="42"/>
      <c r="L22" s="36"/>
      <c r="R22" s="16"/>
      <c r="S22" s="16"/>
      <c r="T22" s="40"/>
      <c r="U22" s="40"/>
      <c r="V22" s="16"/>
      <c r="W22" s="16"/>
      <c r="Y22" s="41"/>
    </row>
    <row r="23" spans="2:26">
      <c r="B23" s="11" t="s">
        <v>34</v>
      </c>
      <c r="C23" s="12">
        <v>2013</v>
      </c>
      <c r="D23" s="12">
        <v>2012</v>
      </c>
      <c r="E23" s="13" t="s">
        <v>25</v>
      </c>
      <c r="F23" s="38"/>
      <c r="H23" s="11" t="s">
        <v>34</v>
      </c>
      <c r="I23" s="12">
        <v>2013</v>
      </c>
      <c r="J23" s="12">
        <v>2012</v>
      </c>
      <c r="K23" s="13" t="s">
        <v>25</v>
      </c>
      <c r="L23" s="38"/>
      <c r="R23" s="16"/>
      <c r="S23" s="16"/>
      <c r="T23" s="40"/>
      <c r="U23" s="40"/>
      <c r="V23" s="16"/>
      <c r="W23" s="16"/>
      <c r="Y23" s="41"/>
    </row>
    <row r="24" spans="2:26">
      <c r="B24" s="19" t="s">
        <v>26</v>
      </c>
      <c r="C24" s="3">
        <f>C15+C6</f>
        <v>16.820989999999998</v>
      </c>
      <c r="D24" s="3">
        <f>D15+D6</f>
        <v>13.578184</v>
      </c>
      <c r="E24" s="20">
        <f>C24/D24-1</f>
        <v>0.23882472059592041</v>
      </c>
      <c r="F24" s="28"/>
      <c r="H24" s="19" t="s">
        <v>26</v>
      </c>
      <c r="I24" s="22">
        <f>I15+I6</f>
        <v>1.2885580000000001</v>
      </c>
      <c r="J24" s="22">
        <f>J15+J6</f>
        <v>1.026356</v>
      </c>
      <c r="K24" s="20">
        <f>I24/J24-1</f>
        <v>0.25546886265584257</v>
      </c>
      <c r="L24" s="28"/>
      <c r="M24" s="23"/>
      <c r="P24" s="55"/>
      <c r="Q24" s="55"/>
      <c r="R24" s="41"/>
      <c r="S24" s="41"/>
      <c r="V24" s="41"/>
      <c r="W24" s="41"/>
      <c r="Y24" s="41"/>
      <c r="Z24" s="41"/>
    </row>
    <row r="25" spans="2:26">
      <c r="B25" s="19" t="s">
        <v>27</v>
      </c>
      <c r="C25" s="3">
        <f>C16+C7</f>
        <v>20.963842</v>
      </c>
      <c r="D25" s="3">
        <f>D16+D7</f>
        <v>17.357311000000003</v>
      </c>
      <c r="E25" s="20">
        <f t="shared" ref="E25:E30" si="6">C25/D25-1</f>
        <v>0.20778166618089622</v>
      </c>
      <c r="F25" s="28"/>
      <c r="H25" s="19" t="s">
        <v>27</v>
      </c>
      <c r="I25" s="22">
        <f>I16+I7</f>
        <v>1.6884479999999999</v>
      </c>
      <c r="J25" s="22">
        <f>J16+J7</f>
        <v>1.383837</v>
      </c>
      <c r="K25" s="20">
        <f t="shared" ref="K25" si="7">I25/J25-1</f>
        <v>0.22012057778481142</v>
      </c>
      <c r="L25" s="28"/>
      <c r="M25" s="23"/>
      <c r="P25" s="55"/>
      <c r="Q25" s="55"/>
      <c r="R25" s="43"/>
      <c r="S25" s="43"/>
      <c r="V25" s="43"/>
      <c r="W25" s="41"/>
      <c r="X25" s="43"/>
      <c r="Z25" s="41"/>
    </row>
    <row r="26" spans="2:26">
      <c r="B26" s="19" t="s">
        <v>28</v>
      </c>
      <c r="C26" s="27">
        <f>C24/C25</f>
        <v>0.80238107117960522</v>
      </c>
      <c r="D26" s="27">
        <f>D24/D25</f>
        <v>0.78227462767706346</v>
      </c>
      <c r="E26" s="27">
        <f>C26-D26</f>
        <v>2.010644350254176E-2</v>
      </c>
      <c r="F26" s="28" t="s">
        <v>29</v>
      </c>
      <c r="H26" s="19" t="s">
        <v>28</v>
      </c>
      <c r="I26" s="26">
        <f>I24/I25</f>
        <v>0.76316119892350853</v>
      </c>
      <c r="J26" s="26">
        <f>J24/J25</f>
        <v>0.74167405554266874</v>
      </c>
      <c r="K26" s="27">
        <f>I26-J26</f>
        <v>2.148714338083979E-2</v>
      </c>
      <c r="L26" s="28" t="s">
        <v>29</v>
      </c>
      <c r="M26" s="23"/>
      <c r="P26" s="55"/>
      <c r="Q26" s="55"/>
      <c r="S26" s="44"/>
      <c r="Z26" s="43"/>
    </row>
    <row r="27" spans="2:26">
      <c r="B27" s="19" t="s">
        <v>30</v>
      </c>
      <c r="C27" s="4">
        <f>C18+C9</f>
        <v>112785</v>
      </c>
      <c r="D27" s="4">
        <f>D18+D9</f>
        <v>93800</v>
      </c>
      <c r="E27" s="20">
        <f t="shared" si="6"/>
        <v>0.2023987206823028</v>
      </c>
      <c r="F27" s="19"/>
      <c r="H27" s="19" t="s">
        <v>30</v>
      </c>
      <c r="I27" s="4">
        <f>I18+I9</f>
        <v>9065</v>
      </c>
      <c r="J27" s="4">
        <f>J18+J9</f>
        <v>7399</v>
      </c>
      <c r="K27" s="20">
        <f t="shared" ref="K27:K30" si="8">I27/J27-1</f>
        <v>0.22516556291390732</v>
      </c>
      <c r="L27" s="19"/>
      <c r="M27" s="23"/>
      <c r="P27" s="55"/>
      <c r="Q27" s="55"/>
    </row>
    <row r="28" spans="2:26">
      <c r="B28" s="19" t="s">
        <v>31</v>
      </c>
      <c r="C28" s="1">
        <f>C24*1000000/C27</f>
        <v>149.14208449705191</v>
      </c>
      <c r="D28" s="1">
        <f>D24*1000000/D27</f>
        <v>144.75675906183369</v>
      </c>
      <c r="E28" s="20">
        <f t="shared" si="6"/>
        <v>3.0294443338186428E-2</v>
      </c>
      <c r="F28" s="19"/>
      <c r="H28" s="19" t="s">
        <v>31</v>
      </c>
      <c r="I28" s="4">
        <f>I24*1000000/I27</f>
        <v>142.14649751792609</v>
      </c>
      <c r="J28" s="4">
        <f>J24*1000000/J27</f>
        <v>138.71550209487768</v>
      </c>
      <c r="K28" s="20">
        <f t="shared" si="8"/>
        <v>2.4734044654228349E-2</v>
      </c>
      <c r="L28" s="19"/>
      <c r="M28" s="23"/>
      <c r="P28" s="55"/>
      <c r="Q28" s="55"/>
    </row>
    <row r="29" spans="2:26">
      <c r="B29" s="19" t="s">
        <v>32</v>
      </c>
      <c r="C29" s="45">
        <f>C20+C11</f>
        <v>20162.458374999384</v>
      </c>
      <c r="D29" s="45">
        <f>D20+D11</f>
        <v>16428.697136652023</v>
      </c>
      <c r="E29" s="20">
        <f t="shared" si="6"/>
        <v>0.22727068417479246</v>
      </c>
      <c r="F29" s="19"/>
      <c r="H29" s="19" t="s">
        <v>32</v>
      </c>
      <c r="I29" s="45">
        <f>I20+I11</f>
        <v>1559.435390999879</v>
      </c>
      <c r="J29" s="45">
        <f>J20+J11</f>
        <v>1266.4555470000005</v>
      </c>
      <c r="K29" s="20">
        <f t="shared" si="8"/>
        <v>0.23133843481035998</v>
      </c>
      <c r="L29" s="19"/>
      <c r="M29" s="23"/>
      <c r="P29" s="55"/>
      <c r="Q29" s="55"/>
    </row>
    <row r="30" spans="2:26">
      <c r="B30" s="19" t="s">
        <v>35</v>
      </c>
      <c r="C30" s="45">
        <v>192924.55000000008</v>
      </c>
      <c r="D30" s="45">
        <v>167654.14000000013</v>
      </c>
      <c r="E30" s="20">
        <f t="shared" si="6"/>
        <v>0.15072941234854054</v>
      </c>
      <c r="F30" s="19"/>
      <c r="H30" s="19" t="s">
        <v>35</v>
      </c>
      <c r="I30" s="4">
        <v>15640.21000000005</v>
      </c>
      <c r="J30" s="4">
        <v>12175.060000000045</v>
      </c>
      <c r="K30" s="20">
        <f t="shared" si="8"/>
        <v>0.28461050705294211</v>
      </c>
      <c r="L30" s="19"/>
      <c r="M30" s="43"/>
      <c r="P30" s="55"/>
      <c r="Q30" s="55"/>
    </row>
    <row r="31" spans="2:26">
      <c r="B31" s="19" t="s">
        <v>36</v>
      </c>
      <c r="C31" s="5">
        <v>12.618518828482875</v>
      </c>
      <c r="D31" s="5">
        <v>11.673570890436224</v>
      </c>
      <c r="E31" s="20">
        <f>C31/D31-1</f>
        <v>8.0947633497545857E-2</v>
      </c>
      <c r="F31" s="19"/>
      <c r="H31" s="19" t="s">
        <v>36</v>
      </c>
      <c r="I31" s="22">
        <v>11.198985211662952</v>
      </c>
      <c r="J31" s="22">
        <v>10.550257104382476</v>
      </c>
      <c r="K31" s="20">
        <f>I31/J31-1</f>
        <v>6.1489317356161921E-2</v>
      </c>
      <c r="L31" s="19"/>
      <c r="P31" s="55"/>
      <c r="Q31" s="55"/>
    </row>
    <row r="32" spans="2:26" ht="18.75" thickBot="1">
      <c r="B32" s="46" t="s">
        <v>37</v>
      </c>
      <c r="C32" s="47">
        <v>76</v>
      </c>
      <c r="D32" s="47">
        <v>63</v>
      </c>
      <c r="E32" s="48">
        <f>C32/D32-1</f>
        <v>0.20634920634920628</v>
      </c>
      <c r="F32" s="48"/>
      <c r="H32" s="46" t="s">
        <v>37</v>
      </c>
      <c r="I32" s="49"/>
      <c r="J32" s="49"/>
      <c r="K32" s="50" t="s">
        <v>38</v>
      </c>
      <c r="L32" s="46"/>
      <c r="P32" s="55"/>
      <c r="Q32" s="55"/>
    </row>
    <row r="33" spans="2:11" ht="16.5" thickTop="1"/>
    <row r="34" spans="2:11">
      <c r="B34" s="51" t="s">
        <v>39</v>
      </c>
      <c r="H34" s="51" t="s">
        <v>39</v>
      </c>
    </row>
    <row r="35" spans="2:11">
      <c r="B35" s="51" t="s">
        <v>40</v>
      </c>
      <c r="H35" s="51" t="s">
        <v>40</v>
      </c>
    </row>
    <row r="36" spans="2:11" hidden="1">
      <c r="B36" s="6" t="s">
        <v>41</v>
      </c>
      <c r="C36" s="52"/>
      <c r="D36" s="52"/>
      <c r="E36" s="52"/>
      <c r="H36" s="6" t="s">
        <v>41</v>
      </c>
      <c r="I36" s="52"/>
      <c r="J36" s="52"/>
      <c r="K36" s="52"/>
    </row>
    <row r="37" spans="2:11" hidden="1">
      <c r="B37" s="6" t="s">
        <v>42</v>
      </c>
      <c r="C37" s="52"/>
      <c r="D37" s="52"/>
      <c r="H37" s="6" t="s">
        <v>42</v>
      </c>
      <c r="I37" s="52"/>
      <c r="J37" s="52"/>
    </row>
    <row r="38" spans="2:11">
      <c r="C38" s="52"/>
      <c r="I38" s="52"/>
    </row>
    <row r="39" spans="2:11">
      <c r="C39" s="53"/>
      <c r="D39" s="53"/>
      <c r="E39" s="54"/>
      <c r="I39" s="53"/>
      <c r="J39" s="53"/>
      <c r="K39" s="54"/>
    </row>
    <row r="40" spans="2:11">
      <c r="C40" s="53"/>
      <c r="D40" s="53"/>
      <c r="E40" s="54"/>
      <c r="I40" s="53"/>
      <c r="J40" s="53"/>
      <c r="K40" s="54"/>
    </row>
    <row r="41" spans="2:11">
      <c r="C41" s="53"/>
      <c r="D41" s="53"/>
      <c r="E41" s="54"/>
      <c r="I41" s="53"/>
      <c r="J41" s="53"/>
      <c r="K41" s="54"/>
    </row>
  </sheetData>
  <mergeCells count="4">
    <mergeCell ref="B2:F2"/>
    <mergeCell ref="H2:L2"/>
    <mergeCell ref="B3:F3"/>
    <mergeCell ref="H3:L3"/>
  </mergeCells>
  <pageMargins left="0.7" right="0.7" top="0.75" bottom="0.75" header="0.3" footer="0.3"/>
  <pageSetup scale="47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TRAFFIC DATA Quarterly</vt:lpstr>
      <vt:lpstr>TRAFFIC DATA Monthly</vt:lpstr>
      <vt:lpstr>Sheet3</vt:lpstr>
      <vt:lpstr>Sheet2</vt:lpstr>
      <vt:lpstr>Sheet1</vt:lpstr>
      <vt:lpstr>NOTES REMARKS</vt:lpstr>
      <vt:lpstr>PGS 9M13</vt:lpstr>
      <vt:lpstr>'PGS 9M13'!Print_Area</vt:lpstr>
      <vt:lpstr>'TRAFFIC DATA Monthly'!Print_Area</vt:lpstr>
      <vt:lpstr>'TRAFFIC DATA Quarterly'!Print_Area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bestet</dc:creator>
  <cp:lastModifiedBy>VERDA BESTE TASAR</cp:lastModifiedBy>
  <cp:lastPrinted>2014-04-16T14:35:19Z</cp:lastPrinted>
  <dcterms:created xsi:type="dcterms:W3CDTF">2013-07-19T06:26:53Z</dcterms:created>
  <dcterms:modified xsi:type="dcterms:W3CDTF">2017-03-15T10:31:43Z</dcterms:modified>
</cp:coreProperties>
</file>